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450" tabRatio="801" firstSheet="1" activeTab="1"/>
  </bookViews>
  <sheets>
    <sheet name="Beschreibung" sheetId="95" state="hidden" r:id="rId1"/>
    <sheet name="100m Kurven Sprint" sheetId="24" r:id="rId2"/>
    <sheet name="Sprint 3K" sheetId="8" r:id="rId3"/>
    <sheet name="Speerwurf 3K" sheetId="42" r:id="rId4"/>
    <sheet name="M Speerwurf 3K" sheetId="83" r:id="rId5"/>
    <sheet name="Zweisprung" sheetId="10" r:id="rId6"/>
    <sheet name="Standweit" sheetId="9" r:id="rId7"/>
    <sheet name="M Standweit" sheetId="51" r:id="rId8"/>
    <sheet name="Kugelstoß 3K" sheetId="26" r:id="rId9"/>
    <sheet name="Ultrasteinstoß" sheetId="30" r:id="rId10"/>
  </sheets>
  <definedNames>
    <definedName name="_xlnm._FilterDatabase" localSheetId="1" hidden="1">'100m Kurven Sprint'!$A$1:$N$19</definedName>
    <definedName name="_xlnm._FilterDatabase" localSheetId="8" hidden="1">'Kugelstoß 3K'!$A$1:$AL$34</definedName>
    <definedName name="_xlnm._FilterDatabase" localSheetId="4" hidden="1">'M Speerwurf 3K'!$A$1:$AS$29</definedName>
    <definedName name="_xlnm._FilterDatabase" localSheetId="7" hidden="1">'M Standweit'!$A$1:$Y$13</definedName>
    <definedName name="_xlnm._FilterDatabase" localSheetId="3" hidden="1">'Speerwurf 3K'!$A$1:$AL$52</definedName>
    <definedName name="_xlnm._FilterDatabase" localSheetId="2" hidden="1">'Sprint 3K'!$A$1:$T$14</definedName>
    <definedName name="_xlnm._FilterDatabase" localSheetId="6" hidden="1">Standweit!$A$1:$X$26</definedName>
    <definedName name="_xlnm._FilterDatabase" localSheetId="9" hidden="1">Ultrasteinstoß!$A$1:$Z$45</definedName>
    <definedName name="_xlnm._FilterDatabase" localSheetId="5" hidden="1">Zweisprung!$A$1:$X$21</definedName>
    <definedName name="_xlnm.Print_Titles" localSheetId="1">'100m Kurven Sprint'!$1:$1</definedName>
    <definedName name="_xlnm.Print_Titles" localSheetId="8">'Kugelstoß 3K'!$1:$1</definedName>
    <definedName name="_xlnm.Print_Titles" localSheetId="4">'M Speerwurf 3K'!$1:$1</definedName>
    <definedName name="_xlnm.Print_Titles" localSheetId="7">'M Standweit'!$1:$1</definedName>
    <definedName name="_xlnm.Print_Titles" localSheetId="3">'Speerwurf 3K'!$1:$1</definedName>
    <definedName name="_xlnm.Print_Titles" localSheetId="2">'Sprint 3K'!$1:$1</definedName>
    <definedName name="_xlnm.Print_Titles" localSheetId="6">Standweit!$1:$1</definedName>
    <definedName name="_xlnm.Print_Titles" localSheetId="9">Ultrasteinstoß!$1:$1</definedName>
    <definedName name="_xlnm.Print_Titles" localSheetId="5">Zweisprung!$1:$1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42" l="1"/>
  <c r="AG6" i="42"/>
  <c r="S5" i="10"/>
  <c r="Q5" i="10"/>
  <c r="O5" i="10"/>
  <c r="M5" i="10"/>
  <c r="K5" i="10"/>
  <c r="I5" i="10"/>
  <c r="U5" i="10"/>
  <c r="K7" i="24"/>
  <c r="K5" i="24"/>
  <c r="U2" i="10"/>
  <c r="M4" i="8"/>
  <c r="U7" i="30"/>
  <c r="S7" i="30"/>
  <c r="Q7" i="30"/>
  <c r="O7" i="30"/>
  <c r="M7" i="30"/>
  <c r="K7" i="30"/>
  <c r="AE2" i="26"/>
  <c r="AC2" i="26"/>
  <c r="AA2" i="26"/>
  <c r="W2" i="26"/>
  <c r="U2" i="26"/>
  <c r="S2" i="26"/>
  <c r="O2" i="26"/>
  <c r="M2" i="26"/>
  <c r="K2" i="26"/>
  <c r="Q2" i="26"/>
  <c r="Y2" i="26"/>
  <c r="W2" i="30"/>
  <c r="W7" i="30"/>
  <c r="Q4" i="26"/>
  <c r="Y4" i="26"/>
  <c r="AG4" i="26"/>
  <c r="AG5" i="42"/>
  <c r="S5" i="42"/>
  <c r="U5" i="42"/>
  <c r="W5" i="42"/>
  <c r="K5" i="42"/>
  <c r="M5" i="42"/>
  <c r="AA3" i="42"/>
  <c r="AC3" i="42"/>
  <c r="AE3" i="42"/>
  <c r="W3" i="42"/>
  <c r="M3" i="42"/>
  <c r="I7" i="9"/>
  <c r="I9" i="9"/>
  <c r="I11" i="9"/>
  <c r="I13" i="9"/>
  <c r="U3" i="42"/>
  <c r="O3" i="42"/>
  <c r="AA2" i="42"/>
  <c r="U2" i="42"/>
  <c r="O4" i="42"/>
  <c r="M4" i="42"/>
  <c r="W4" i="42"/>
  <c r="U4" i="42"/>
  <c r="AE2" i="42"/>
  <c r="AC2" i="42"/>
  <c r="W2" i="42"/>
  <c r="K2" i="42"/>
  <c r="U13" i="30"/>
  <c r="K13" i="30"/>
  <c r="M13" i="30"/>
  <c r="Q13" i="30"/>
  <c r="S13" i="30"/>
  <c r="W13" i="30"/>
  <c r="U11" i="30"/>
  <c r="K11" i="30"/>
  <c r="O11" i="30"/>
  <c r="Q11" i="30"/>
  <c r="S11" i="30"/>
  <c r="U9" i="30"/>
  <c r="S9" i="30"/>
  <c r="K9" i="30"/>
  <c r="M9" i="30"/>
  <c r="Q9" i="30"/>
  <c r="W9" i="30"/>
  <c r="S7" i="10"/>
  <c r="Q7" i="10"/>
  <c r="O7" i="10"/>
  <c r="M7" i="10"/>
  <c r="K7" i="10"/>
  <c r="I7" i="10"/>
  <c r="U7" i="10"/>
  <c r="U3" i="10"/>
  <c r="O4" i="8"/>
  <c r="K4" i="8"/>
  <c r="Q2" i="8"/>
  <c r="S13" i="9"/>
  <c r="Q13" i="9"/>
  <c r="O13" i="9"/>
  <c r="M13" i="9"/>
  <c r="K13" i="9"/>
  <c r="S11" i="9"/>
  <c r="Q11" i="9"/>
  <c r="O11" i="9"/>
  <c r="M11" i="9"/>
  <c r="K11" i="9"/>
  <c r="S9" i="9"/>
  <c r="Q9" i="9"/>
  <c r="O9" i="9"/>
  <c r="M9" i="9"/>
  <c r="K9" i="9"/>
  <c r="S7" i="9"/>
  <c r="Q7" i="9"/>
  <c r="O7" i="9"/>
  <c r="K7" i="9"/>
  <c r="O6" i="42"/>
  <c r="M6" i="42"/>
  <c r="W4" i="30"/>
  <c r="Q8" i="26"/>
  <c r="Y8" i="26"/>
  <c r="AG8" i="26"/>
  <c r="U5" i="9"/>
  <c r="U4" i="9"/>
  <c r="T2" i="51"/>
  <c r="U2" i="9"/>
  <c r="O2" i="51"/>
  <c r="U3" i="9"/>
  <c r="J2" i="51"/>
  <c r="W5" i="30"/>
  <c r="W3" i="30"/>
  <c r="Q12" i="42"/>
  <c r="AG6" i="26"/>
  <c r="Y6" i="26"/>
  <c r="Q6" i="26"/>
  <c r="AG14" i="42"/>
  <c r="W11" i="30"/>
  <c r="Q4" i="8"/>
  <c r="U13" i="9"/>
  <c r="U11" i="9"/>
  <c r="U9" i="9"/>
  <c r="U7" i="9"/>
  <c r="V2" i="51"/>
  <c r="AG2" i="26"/>
  <c r="AI2" i="26"/>
  <c r="AI8" i="26"/>
  <c r="AI6" i="26"/>
  <c r="AI4" i="26"/>
  <c r="Y8" i="42"/>
  <c r="S3" i="42"/>
  <c r="Q10" i="42"/>
  <c r="Q8" i="42"/>
  <c r="Y6" i="42"/>
  <c r="Y12" i="42"/>
  <c r="AG12" i="42"/>
  <c r="AG3" i="42"/>
  <c r="AG10" i="42"/>
  <c r="Y10" i="42"/>
  <c r="Y2" i="42"/>
  <c r="AG2" i="42"/>
  <c r="AG8" i="42"/>
  <c r="K3" i="42"/>
  <c r="Q3" i="42"/>
  <c r="AG16" i="42"/>
  <c r="Y14" i="42"/>
  <c r="Q14" i="42"/>
  <c r="AG4" i="42"/>
  <c r="AA2" i="83"/>
  <c r="Y5" i="42"/>
  <c r="AL2" i="83"/>
  <c r="Y3" i="42"/>
  <c r="N2" i="83"/>
  <c r="Q2" i="42"/>
  <c r="Y16" i="42"/>
  <c r="K4" i="42"/>
  <c r="Q4" i="42"/>
  <c r="S4" i="42"/>
  <c r="Y4" i="42"/>
  <c r="Y2" i="83"/>
  <c r="O5" i="42"/>
  <c r="Q5" i="42"/>
  <c r="Q16" i="42"/>
  <c r="P2" i="83"/>
  <c r="K6" i="42"/>
  <c r="Q6" i="42"/>
  <c r="AI6" i="42"/>
  <c r="AI8" i="42"/>
  <c r="AI14" i="42"/>
  <c r="AI10" i="42"/>
  <c r="AI12" i="42"/>
  <c r="AI2" i="42"/>
  <c r="AI3" i="42"/>
  <c r="AI16" i="42"/>
  <c r="AI5" i="42"/>
  <c r="AH2" i="83"/>
  <c r="W2" i="83"/>
  <c r="AC2" i="83"/>
  <c r="AI4" i="42"/>
  <c r="AJ2" i="83"/>
  <c r="AN2" i="83"/>
  <c r="L2" i="83" l="1"/>
  <c r="R2" i="83" s="1"/>
  <c r="AP2" i="83" s="1"/>
</calcChain>
</file>

<file path=xl/sharedStrings.xml><?xml version="1.0" encoding="utf-8"?>
<sst xmlns="http://schemas.openxmlformats.org/spreadsheetml/2006/main" count="1076" uniqueCount="239">
  <si>
    <t>Anleitung zur Verwendung der Muster Ergebnisliste</t>
  </si>
  <si>
    <t>In der Musterergebnisliste ist die aktuelle WKO eingearbeitet!</t>
  </si>
  <si>
    <t>Vorbereitung eures Wettkampfs:</t>
  </si>
  <si>
    <t>Der Veranstalter lädt sich diese Muster-Ergebnisliste von der Homepage (immer die</t>
  </si>
  <si>
    <t>aktuellste Version benutzen). Dann hat man auch die aktuellen Regeln berücksichtigt.</t>
  </si>
  <si>
    <t>Diese speichert man sich am besten unter dem Namen JahrMonatTag und Ort der</t>
  </si>
  <si>
    <t>Veranstaltung und Zusatz - z.B. 20201024 Neu-Isenburg DM (für 24. Oktober 2020).</t>
  </si>
  <si>
    <t>Anschließend löscht man die Tabellenblätter mit den Disziplinen, die für den aktuellen</t>
  </si>
  <si>
    <t>Wettkampf nicht benötigt werden raus (Tabellenblätter markieren und löschen).</t>
  </si>
  <si>
    <t>Danach hat man nur noch die Blätter seiner Disziplinen (jeweils Einzel und Mannschaft)</t>
  </si>
  <si>
    <t>für seinen Wettkampf sowie die Namensdatenbank und die anderen 3 Hilfsblätter.</t>
  </si>
  <si>
    <t xml:space="preserve">Tabellenblätter mit Mannschaften können natürlich auch herausgelöscht werden, </t>
  </si>
  <si>
    <t>wenn man sicher ist, dass keine Mannschaften benötigt werden.</t>
  </si>
  <si>
    <t>Dies sind die Blätter mit M xxx, wobei xxx der Disziplinenname ist.</t>
  </si>
  <si>
    <t>Übernahme der Meldungen für euren Wettkampf:</t>
  </si>
  <si>
    <t xml:space="preserve">Nun trägt man seine Meldungen nach und nach in die Namensdatenbank ein </t>
  </si>
  <si>
    <t>(mit vollständigen Daten des Teilnehmers nach Muster).</t>
  </si>
  <si>
    <t>Der Statistiker kann auch Namensdatenbanken zur Verfügung stellen auf Nachfrage.</t>
  </si>
  <si>
    <t>Die meisten Starter sind ja bereits vom Statistiker erfasst worden.</t>
  </si>
  <si>
    <t>Der erforderliche Vereinsnamen kann im Zweifelsfall im Internet über das Vereins-Impressum</t>
  </si>
  <si>
    <t>ermittelt werden.</t>
  </si>
  <si>
    <t>Mit den Namendatenbanken vom Statistiker erleichtert man sich die Erfassung deutlich.</t>
  </si>
  <si>
    <t xml:space="preserve">Zur Hilfe wird das Alter des Sportlers automatisch berechnet, dann hat man es </t>
  </si>
  <si>
    <t>später einfacher bei der Ergebnisliste (siehe unten).</t>
  </si>
  <si>
    <t xml:space="preserve">Kleiner Trick: kopiert die Daten eurer Sportler aus der Namensdatenbank in der Hilfsdatenbank </t>
  </si>
  <si>
    <t xml:space="preserve">je Disziplin untereinander, dann könnt ihr sie später einfacher am Block in das jeweilige </t>
  </si>
  <si>
    <t>Disziplinen Blatt kopieren.</t>
  </si>
  <si>
    <t xml:space="preserve">Dabei wird der Namensblock (Spalte A - G) dann so kopiert, dass das Alter in die Spalte des </t>
  </si>
  <si>
    <t>Platzes kopiert wird - ist aber letztendlich auch egal, wichtig ist, dass später die</t>
  </si>
  <si>
    <t>richtigen Zellen an die richtige Stelle kopiert werden.</t>
  </si>
  <si>
    <t>Tipp: Schreibt dann in die Spalte davor jeweils die Altersklasse hinnein und löscht dann das</t>
  </si>
  <si>
    <t>berechnete Alter in der Spalte Platz heraus.</t>
  </si>
  <si>
    <t>Disziplinenblätter vorbereiten für euren Wettkampf:</t>
  </si>
  <si>
    <t>Nun geht es auf das Disziplinen Blatt (z.B. Zweisprung).</t>
  </si>
  <si>
    <t xml:space="preserve">Ihr seht nun (am Alter) oder wenn ihr bereits die Altersklasse eingetragen habt, in eurer </t>
  </si>
  <si>
    <t xml:space="preserve">Namensdatenbank welche Altersklassen benötigt werden. </t>
  </si>
  <si>
    <t>In dem roten Hilfetext oben erkennt ihr jeweils, welche Altersklassen gleiche Gewichte haben.</t>
  </si>
  <si>
    <t>Nun markiert ihr links die entsprechende Zeile aus den Musterzeilen die ihr benötigt</t>
  </si>
  <si>
    <t xml:space="preserve">(z.B. die der M20) und sagt "kopieren" und dann im Bereich unterhalb der Hilfetexte </t>
  </si>
  <si>
    <t xml:space="preserve">(z.B. nach Zeile 20 ) "kopierte Zelle einfügen". </t>
  </si>
  <si>
    <t>Wichtig immer nur mit "Zellen kopieren" arbeiten, sonst gehen Formeln verloren!</t>
  </si>
  <si>
    <t>Nun markiert ihr im Teilnehmerblock "(Altersklasse Platz) Name Vorname JG Verein Nation"</t>
  </si>
  <si>
    <t xml:space="preserve">den benötigten Teilnehmer und setzt ihn in der eben kopierten Zeile an der entsprechenden </t>
  </si>
  <si>
    <t>Stelle ein (geht als Block).</t>
  </si>
  <si>
    <t>Entsprechend des Alters schreibt ihr nun die Altersklasse um, z.B. aus M20 macht ihr</t>
  </si>
  <si>
    <t>MU20 oder M30, je nachdem was zutreffend und für die Disziplin gültig ist</t>
  </si>
  <si>
    <t>(soweit nicht bereits wie oben beschrieben von euch eingetragen).</t>
  </si>
  <si>
    <t>So verfahrt ihr mit allen Teilnehmern weiter, bis alle in den entsprechenden Altersklassen</t>
  </si>
  <si>
    <t>erfasst sind.</t>
  </si>
  <si>
    <t>Vorgeschlagene Reihenfolge männlich jung nach alt und dann weiblich jung nach alt.</t>
  </si>
  <si>
    <t xml:space="preserve">Wenn ihr alle Disziplinen gefüllt habt und auch die Mannschaften in den entsprechenden </t>
  </si>
  <si>
    <t>Tabellenblättern M… seid ihr zunächst fertig mit der Liste und euer Wettkampf kann starten.</t>
  </si>
  <si>
    <t>Wettkampf-Auswertung und erfassen der Ergebnisliste:</t>
  </si>
  <si>
    <t>Ergebnisse erfassen aus eurem Wettkampf:</t>
  </si>
  <si>
    <t>Dann werden einfach die Ergebnisse bei den einzelnen Versuchen erfasst. Wenn ihr nur</t>
  </si>
  <si>
    <t>ein Ergebnis erfassen wollt (natürlich dann das Beste), dann einfach die anderen</t>
  </si>
  <si>
    <t>Versuchsergebnisse mit "Entf" rauslöschen und das Ergebnis bei Versuch 1 erfassen.</t>
  </si>
  <si>
    <r>
      <t xml:space="preserve">Achtung: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in das berechnete Feld eintragen - das wird gerne falsch gemacht.</t>
    </r>
  </si>
  <si>
    <t>Ihr könnt auch verzichtet "-", ungültig "x" etc. erfassen, wenn dies zutrifft dazu Eingabe '-</t>
  </si>
  <si>
    <t>bzw 'x.</t>
  </si>
  <si>
    <t>Die Excel-Datei sucht auf jeden Fall das beste Ergebnis heraus und berechnet es in der</t>
  </si>
  <si>
    <t>Spalte VB...= Versuchs Bestleistung - bei Mehr-Kämpfen natürlich je Gewicht und</t>
  </si>
  <si>
    <t>anschließend auch das Summenergebnis sowie auch die Punkte (falls vorhanden).</t>
  </si>
  <si>
    <t>Ergebnisliste bearbeiten/sortieren:</t>
  </si>
  <si>
    <t xml:space="preserve">Anschließend jeden Altersklassen Block vorne auf den Zeilennummern markieren </t>
  </si>
  <si>
    <t xml:space="preserve">und nach Gesamtergebnis absteigend mit "Daten sortieren" sortieren lassen. </t>
  </si>
  <si>
    <t>Danach die Plätze 1. bis x. vergeben - fertig.</t>
  </si>
  <si>
    <t>Probiert es einfach mal aus, wie schnell und einfach das geht!</t>
  </si>
  <si>
    <t>Hauptklassenauswertung:</t>
  </si>
  <si>
    <t>Nun noch die Hauptklassen-Auswertung am Ende des Wettkampfs, wenn alle</t>
  </si>
  <si>
    <t>Ergebnisse eingegeben sind.</t>
  </si>
  <si>
    <t xml:space="preserve">Benutzt die Filterfunktion von Excel (Pfeile in der oberen Zeile). </t>
  </si>
  <si>
    <t>Und hier nun die für die Spalte mit den Gewichten.</t>
  </si>
  <si>
    <t>Setzt den Filter auf die Gewichte der Hauptklasse (erst männlich, später weiblich).</t>
  </si>
  <si>
    <t>Nun werden nur noch alle Zeilen mit den entsprechenden Gewichten angezeigt.</t>
  </si>
  <si>
    <t xml:space="preserve">Jetzt markiert ihr alle Zeilen wieder ganz links auf dne Zeilennummern, sagt "kopieren" </t>
  </si>
  <si>
    <t>und fügt diesen Zellenblock mit Zellen kopieren z.B. ganz unten ein.</t>
  </si>
  <si>
    <t>Dann schreibt ihr dort die Altersklasse in MHK um.</t>
  </si>
  <si>
    <t>Achtung: falls Damen gleiche Gewichte haben, dann natürlich nur die Herren markieren.</t>
  </si>
  <si>
    <t>Nun markiert ihr genau diesen Block und sortiert diesen nach der Zelle mit dem</t>
  </si>
  <si>
    <t>Gesamtergebnis wieder absteigend. Nun noch die Platzierungen korrigieren für die</t>
  </si>
  <si>
    <t>Hauptklasse 1. bis x. - fertig ist die MHK.</t>
  </si>
  <si>
    <t>Das Gleiche nun mit den weiblichen Klassen, dafür vorher zunächst den Filter auf die</t>
  </si>
  <si>
    <t>Hauptklassen Gewichte für die weiblichen Klassen setzen. Nicht vergessen die Gewichte</t>
  </si>
  <si>
    <t>für den männlichen Klassen abzuwählen.</t>
  </si>
  <si>
    <t>Achtung: falls Herren gleiche Gewichte haben, dann natürlich nur die Damen markieren.</t>
  </si>
  <si>
    <t>Altersklassen dann auf WHK umschreiben. Sortieren und Platzierungen eintragen - fertig</t>
  </si>
  <si>
    <t>ist die WHK.</t>
  </si>
  <si>
    <t>Anschließend wieder den Filter auf "alle" setzen.</t>
  </si>
  <si>
    <t>Ergebnisliste an Statistiker für die Homepage senden:</t>
  </si>
  <si>
    <t>Nun wäre eure Ergebnisliste schon fertig zum Versenden an den Statistiker - alle</t>
  </si>
  <si>
    <t>Ergebnisse und Daten sind vorhanden.</t>
  </si>
  <si>
    <t>Bitte diese Liste vor weiteren Formatierungen und Verschönerungen verschicken.</t>
  </si>
  <si>
    <t>Für die eigentliche Homepage kann man nun daraus noch eine Druckversion erstellen,</t>
  </si>
  <si>
    <t xml:space="preserve">indem man besondere Formatierungen einfügt (z.B. Farben, Rahmen o.ä.) und nicht </t>
  </si>
  <si>
    <t>benötigte Spalten einfach ausblendet oder sonstige kreative Ideen.</t>
  </si>
  <si>
    <t xml:space="preserve">Z.B. sollen auf jeden Fall die Musterzeilen und die Hilfetexte für die Ergebnisliste für </t>
  </si>
  <si>
    <t>die Homepage ausgeblendet werden.</t>
  </si>
  <si>
    <t>Weiterhin könnte man die Spalten mit "m" bzw. "sec" ausblenden wenn man sie</t>
  </si>
  <si>
    <t>nicht haben möchte oder nicht benutzte Versuchs-Spalten, wenn man z.B.</t>
  </si>
  <si>
    <t xml:space="preserve">nur ein einziges Ergebnis erfasst hat. </t>
  </si>
  <si>
    <t>Wettkampf-Datum und -Ort sowie Disziplin kann man ebenfalls ausblenden,</t>
  </si>
  <si>
    <t>wenn man diese Angabe z.B. in die Kopf- oder Fußzeile des Blattes schreibt,</t>
  </si>
  <si>
    <t>sodass diese Information dann zentral vorhanden ist.</t>
  </si>
  <si>
    <t>Wichtig: immer nur mit Ausblenden arbeiten - nie Spalten löschen!</t>
  </si>
  <si>
    <t>Auswählen sollten man in der Druckversion natürlich nur die Blätter mit den</t>
  </si>
  <si>
    <t>Disziplinen, also nicht die Tabellenblätter Beschreibung, Namendatenbanken usw.</t>
  </si>
  <si>
    <t>Hier kann man sich beliebig kreativ zeigen für den Ausdruck bzw. die Datei auf der</t>
  </si>
  <si>
    <t>Homepage. Alles eingeblendet zu lassen, bedeutet sehr breite Schriftbilder, die</t>
  </si>
  <si>
    <t>möglicherweise auf einer Querseite keinen Platz haben bzw. dann zu klein werden.</t>
  </si>
  <si>
    <t>Einfach ausprobieren. Es hat auf jeden Fall der Werfer 10k mit allen Einzel-</t>
  </si>
  <si>
    <t>Bestleistungen/Punkten und Gesamtergebnis auf einer Querseite Platz und ist noch in</t>
  </si>
  <si>
    <t xml:space="preserve">einer lesbaren Größe, wenn entsprechende Spalten ausgeblendet werden. </t>
  </si>
  <si>
    <t>(Dies könnt ihr z.B. bei der Jahresbestenliste mal anschauen).</t>
  </si>
  <si>
    <t xml:space="preserve">Der Werfer 10k ist die breiteste Disziplin - alle anderen werden schmäler bzw. </t>
  </si>
  <si>
    <t>vom Schriftbild größer.</t>
  </si>
  <si>
    <t>Solltet ihr hierzu noch Fragen haben oder Unterstützung benötigen, schreibt gerne den</t>
  </si>
  <si>
    <r>
      <t xml:space="preserve">Statistiker unter </t>
    </r>
    <r>
      <rPr>
        <sz val="11"/>
        <color rgb="FF00B0F0"/>
        <rFont val="Calibri"/>
        <family val="2"/>
        <scheme val="minor"/>
      </rPr>
      <t>hp.schabinger@gmail.com</t>
    </r>
    <r>
      <rPr>
        <sz val="11"/>
        <color theme="1"/>
        <rFont val="Calibri"/>
        <family val="2"/>
        <scheme val="minor"/>
      </rPr>
      <t xml:space="preserve"> an.</t>
    </r>
  </si>
  <si>
    <t>Hinweis:</t>
  </si>
  <si>
    <t>Namensdatenbanken können Veranstalter auch beim Statistiker anfordern,</t>
  </si>
  <si>
    <t>wenn die Muster Ergebnisliste für die Ergebnisliste benutzt werden soll.</t>
  </si>
  <si>
    <t>Disziplin</t>
  </si>
  <si>
    <t>S1</t>
  </si>
  <si>
    <t>AK</t>
  </si>
  <si>
    <t>Platz</t>
  </si>
  <si>
    <t>Name</t>
  </si>
  <si>
    <t>Vorname</t>
  </si>
  <si>
    <t>Jg</t>
  </si>
  <si>
    <t>Verein</t>
  </si>
  <si>
    <t>Nation</t>
  </si>
  <si>
    <t>Zges</t>
  </si>
  <si>
    <t>Datum</t>
  </si>
  <si>
    <t>WK-Ort</t>
  </si>
  <si>
    <t>100m Kurven Spr</t>
  </si>
  <si>
    <t>100</t>
  </si>
  <si>
    <t>m</t>
  </si>
  <si>
    <t>MHK</t>
  </si>
  <si>
    <t>1.</t>
  </si>
  <si>
    <t>Mauch</t>
  </si>
  <si>
    <t>Niklas</t>
  </si>
  <si>
    <t>TV 1882 Immendingen</t>
  </si>
  <si>
    <t>GER</t>
  </si>
  <si>
    <t>s</t>
  </si>
  <si>
    <t xml:space="preserve">Immendingen </t>
  </si>
  <si>
    <t>2.</t>
  </si>
  <si>
    <t>Armin</t>
  </si>
  <si>
    <t>Immendingen</t>
  </si>
  <si>
    <t>M30</t>
  </si>
  <si>
    <t>M60</t>
  </si>
  <si>
    <t>S1/S2/S3</t>
  </si>
  <si>
    <t>ZS1</t>
  </si>
  <si>
    <t>ZS2</t>
  </si>
  <si>
    <t>ZS3</t>
  </si>
  <si>
    <t>Sprint 3-K</t>
  </si>
  <si>
    <t>50/100/200</t>
  </si>
  <si>
    <t>G1/G2/G3</t>
  </si>
  <si>
    <t>V1G1</t>
  </si>
  <si>
    <t>V2G1</t>
  </si>
  <si>
    <t>V3G1</t>
  </si>
  <si>
    <t>VBG1</t>
  </si>
  <si>
    <t>V1G2</t>
  </si>
  <si>
    <t>V2G2</t>
  </si>
  <si>
    <t>V3G2</t>
  </si>
  <si>
    <t>VBG2</t>
  </si>
  <si>
    <t>V1G3</t>
  </si>
  <si>
    <t>V2G3</t>
  </si>
  <si>
    <t>V3G3</t>
  </si>
  <si>
    <t>VBG3</t>
  </si>
  <si>
    <t>WGes</t>
  </si>
  <si>
    <t>Speerwurf 3K</t>
  </si>
  <si>
    <t>0,60/0,70/0,80</t>
  </si>
  <si>
    <t>kg</t>
  </si>
  <si>
    <t>Arendt</t>
  </si>
  <si>
    <t xml:space="preserve">Maik </t>
  </si>
  <si>
    <t>RKS Phoenix Mutterstadt</t>
  </si>
  <si>
    <t>x</t>
  </si>
  <si>
    <t>3.</t>
  </si>
  <si>
    <t>4.</t>
  </si>
  <si>
    <t>Leiber</t>
  </si>
  <si>
    <t>5.</t>
  </si>
  <si>
    <t>Tauscher</t>
  </si>
  <si>
    <t>Christian</t>
  </si>
  <si>
    <t>M40</t>
  </si>
  <si>
    <t>0,50/0,60/0,70</t>
  </si>
  <si>
    <t>M65</t>
  </si>
  <si>
    <t>0,40/0,50/0,60</t>
  </si>
  <si>
    <t>M70</t>
  </si>
  <si>
    <t>Mannschaft</t>
  </si>
  <si>
    <t>BG1S1</t>
  </si>
  <si>
    <t>BG2S1</t>
  </si>
  <si>
    <t>BG3S1</t>
  </si>
  <si>
    <t>GesS1</t>
  </si>
  <si>
    <t>BG1S2</t>
  </si>
  <si>
    <t>BG2S2</t>
  </si>
  <si>
    <t>GesS2</t>
  </si>
  <si>
    <t>BG1S3</t>
  </si>
  <si>
    <t>BG2S3</t>
  </si>
  <si>
    <t>BG3S3</t>
  </si>
  <si>
    <t>GesS3</t>
  </si>
  <si>
    <t>WGesM</t>
  </si>
  <si>
    <t xml:space="preserve">TV 1882 Immendingen </t>
  </si>
  <si>
    <t>V1</t>
  </si>
  <si>
    <t>V2</t>
  </si>
  <si>
    <t>V3</t>
  </si>
  <si>
    <t>V4</t>
  </si>
  <si>
    <t>V5</t>
  </si>
  <si>
    <t>V6</t>
  </si>
  <si>
    <t>VB</t>
  </si>
  <si>
    <t>Zweisprung</t>
  </si>
  <si>
    <t>Standweit</t>
  </si>
  <si>
    <t>Mink</t>
  </si>
  <si>
    <t>Magnus</t>
  </si>
  <si>
    <t>M20</t>
  </si>
  <si>
    <t>VBS1</t>
  </si>
  <si>
    <t>VBS2</t>
  </si>
  <si>
    <t>VBS3</t>
  </si>
  <si>
    <t>G1</t>
  </si>
  <si>
    <t>V1ST</t>
  </si>
  <si>
    <t>V2ST</t>
  </si>
  <si>
    <t>V3ST</t>
  </si>
  <si>
    <t>VBST</t>
  </si>
  <si>
    <t>V1AG</t>
  </si>
  <si>
    <t>V2AG</t>
  </si>
  <si>
    <t>V3AG</t>
  </si>
  <si>
    <t>VBAG</t>
  </si>
  <si>
    <t>V1AL</t>
  </si>
  <si>
    <t>V2AL</t>
  </si>
  <si>
    <t>V3AL</t>
  </si>
  <si>
    <t>VBAL</t>
  </si>
  <si>
    <t>Kugelstoß 3-K</t>
  </si>
  <si>
    <t>M50</t>
  </si>
  <si>
    <t>Conradt</t>
  </si>
  <si>
    <t>Dr. Jochen</t>
  </si>
  <si>
    <t>Amriswil Athletics</t>
  </si>
  <si>
    <t>SUI</t>
  </si>
  <si>
    <t>V4G1</t>
  </si>
  <si>
    <t>V5G1</t>
  </si>
  <si>
    <t>V6G1</t>
  </si>
  <si>
    <t>Ultrasteinstoß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</si>
</sst>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quotePrefix="1" applyFont="1"/>
    <xf numFmtId="2" fontId="1" fillId="0" borderId="0" xfId="0" quotePrefix="1" applyNumberFormat="1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5" fillId="0" borderId="0" xfId="0" quotePrefix="1" applyFont="1"/>
    <xf numFmtId="0" fontId="5" fillId="0" borderId="0" xfId="0" quotePrefix="1" applyFont="1" applyAlignment="1">
      <alignment horizontal="right"/>
    </xf>
    <xf numFmtId="2" fontId="3" fillId="0" borderId="0" xfId="0" applyNumberFormat="1" applyFont="1"/>
    <xf numFmtId="0" fontId="6" fillId="0" borderId="0" xfId="0" applyFont="1"/>
    <xf numFmtId="0" fontId="8" fillId="0" borderId="0" xfId="0" applyFont="1"/>
    <xf numFmtId="14" fontId="0" fillId="0" borderId="0" xfId="0" applyNumberFormat="1"/>
    <xf numFmtId="14" fontId="3" fillId="0" borderId="0" xfId="0" applyNumberFormat="1" applyFont="1"/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2"/>
  <sheetViews>
    <sheetView zoomScaleNormal="100" workbookViewId="0">
      <selection activeCell="P133" sqref="P133"/>
    </sheetView>
  </sheetViews>
  <sheetFormatPr baseColWidth="10" defaultColWidth="10.7109375" defaultRowHeight="15" x14ac:dyDescent="0.25"/>
  <sheetData>
    <row r="1" spans="1:1" ht="23.25" x14ac:dyDescent="0.35">
      <c r="A1" s="19" t="s">
        <v>0</v>
      </c>
    </row>
    <row r="2" spans="1:1" ht="23.25" x14ac:dyDescent="0.35">
      <c r="A2" s="19"/>
    </row>
    <row r="3" spans="1:1" ht="18.75" x14ac:dyDescent="0.3">
      <c r="A3" s="20" t="s">
        <v>1</v>
      </c>
    </row>
    <row r="4" spans="1:1" ht="23.25" x14ac:dyDescent="0.35">
      <c r="A4" s="19"/>
    </row>
    <row r="5" spans="1:1" x14ac:dyDescent="0.25">
      <c r="A5" s="12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5" spans="1:1" x14ac:dyDescent="0.25">
      <c r="A15" t="s">
        <v>9</v>
      </c>
    </row>
    <row r="16" spans="1:1" x14ac:dyDescent="0.25">
      <c r="A16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2" spans="1:1" x14ac:dyDescent="0.25">
      <c r="A22" s="12" t="s">
        <v>14</v>
      </c>
    </row>
    <row r="23" spans="1:1" x14ac:dyDescent="0.25">
      <c r="A23" t="s">
        <v>15</v>
      </c>
    </row>
    <row r="24" spans="1:1" x14ac:dyDescent="0.25">
      <c r="A24" t="s">
        <v>16</v>
      </c>
    </row>
    <row r="25" spans="1:1" x14ac:dyDescent="0.25">
      <c r="A25" t="s">
        <v>17</v>
      </c>
    </row>
    <row r="26" spans="1:1" x14ac:dyDescent="0.25">
      <c r="A26" t="s">
        <v>18</v>
      </c>
    </row>
    <row r="27" spans="1:1" x14ac:dyDescent="0.25">
      <c r="A27" t="s">
        <v>19</v>
      </c>
    </row>
    <row r="28" spans="1:1" x14ac:dyDescent="0.25">
      <c r="A28" t="s">
        <v>20</v>
      </c>
    </row>
    <row r="29" spans="1:1" x14ac:dyDescent="0.25">
      <c r="A29" t="s">
        <v>21</v>
      </c>
    </row>
    <row r="31" spans="1:1" x14ac:dyDescent="0.25">
      <c r="A31" t="s">
        <v>22</v>
      </c>
    </row>
    <row r="32" spans="1:1" x14ac:dyDescent="0.25">
      <c r="A32" t="s">
        <v>23</v>
      </c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  <row r="38" spans="1:1" x14ac:dyDescent="0.25">
      <c r="A38" t="s">
        <v>27</v>
      </c>
    </row>
    <row r="39" spans="1:1" x14ac:dyDescent="0.25">
      <c r="A39" t="s">
        <v>28</v>
      </c>
    </row>
    <row r="40" spans="1:1" x14ac:dyDescent="0.25">
      <c r="A40" t="s">
        <v>29</v>
      </c>
    </row>
    <row r="41" spans="1:1" x14ac:dyDescent="0.25">
      <c r="A41" t="s">
        <v>30</v>
      </c>
    </row>
    <row r="42" spans="1:1" x14ac:dyDescent="0.25">
      <c r="A42" t="s">
        <v>31</v>
      </c>
    </row>
    <row r="44" spans="1:1" x14ac:dyDescent="0.25">
      <c r="A44" s="12" t="s">
        <v>32</v>
      </c>
    </row>
    <row r="45" spans="1:1" x14ac:dyDescent="0.25">
      <c r="A45" t="s">
        <v>33</v>
      </c>
    </row>
    <row r="46" spans="1:1" x14ac:dyDescent="0.25">
      <c r="A46" t="s">
        <v>34</v>
      </c>
    </row>
    <row r="47" spans="1:1" x14ac:dyDescent="0.25">
      <c r="A47" t="s">
        <v>35</v>
      </c>
    </row>
    <row r="48" spans="1:1" x14ac:dyDescent="0.25">
      <c r="A48" t="s">
        <v>36</v>
      </c>
    </row>
    <row r="50" spans="1:1" x14ac:dyDescent="0.25">
      <c r="A50" t="s">
        <v>37</v>
      </c>
    </row>
    <row r="51" spans="1:1" x14ac:dyDescent="0.25">
      <c r="A51" t="s">
        <v>38</v>
      </c>
    </row>
    <row r="52" spans="1:1" x14ac:dyDescent="0.25">
      <c r="A52" t="s">
        <v>39</v>
      </c>
    </row>
    <row r="53" spans="1:1" x14ac:dyDescent="0.25">
      <c r="A53" t="s">
        <v>40</v>
      </c>
    </row>
    <row r="55" spans="1:1" x14ac:dyDescent="0.25">
      <c r="A55" t="s">
        <v>41</v>
      </c>
    </row>
    <row r="56" spans="1:1" x14ac:dyDescent="0.25">
      <c r="A56" t="s">
        <v>42</v>
      </c>
    </row>
    <row r="57" spans="1:1" x14ac:dyDescent="0.25">
      <c r="A57" t="s">
        <v>43</v>
      </c>
    </row>
    <row r="59" spans="1:1" x14ac:dyDescent="0.25">
      <c r="A59" t="s">
        <v>44</v>
      </c>
    </row>
    <row r="60" spans="1:1" x14ac:dyDescent="0.25">
      <c r="A60" t="s">
        <v>45</v>
      </c>
    </row>
    <row r="61" spans="1:1" x14ac:dyDescent="0.25">
      <c r="A61" t="s">
        <v>46</v>
      </c>
    </row>
    <row r="63" spans="1:1" x14ac:dyDescent="0.25">
      <c r="A63" t="s">
        <v>47</v>
      </c>
    </row>
    <row r="64" spans="1:1" x14ac:dyDescent="0.25">
      <c r="A64" t="s">
        <v>48</v>
      </c>
    </row>
    <row r="66" spans="1:1" x14ac:dyDescent="0.25">
      <c r="A66" t="s">
        <v>49</v>
      </c>
    </row>
    <row r="68" spans="1:1" x14ac:dyDescent="0.25">
      <c r="A68" t="s">
        <v>50</v>
      </c>
    </row>
    <row r="69" spans="1:1" x14ac:dyDescent="0.25">
      <c r="A69" t="s">
        <v>51</v>
      </c>
    </row>
    <row r="71" spans="1:1" x14ac:dyDescent="0.25">
      <c r="A71" s="12" t="s">
        <v>52</v>
      </c>
    </row>
    <row r="72" spans="1:1" x14ac:dyDescent="0.25">
      <c r="A72" s="12"/>
    </row>
    <row r="73" spans="1:1" x14ac:dyDescent="0.25">
      <c r="A73" s="12" t="s">
        <v>53</v>
      </c>
    </row>
    <row r="74" spans="1:1" x14ac:dyDescent="0.25">
      <c r="A74" t="s">
        <v>54</v>
      </c>
    </row>
    <row r="75" spans="1:1" x14ac:dyDescent="0.25">
      <c r="A75" t="s">
        <v>55</v>
      </c>
    </row>
    <row r="76" spans="1:1" x14ac:dyDescent="0.25">
      <c r="A76" t="s">
        <v>56</v>
      </c>
    </row>
    <row r="77" spans="1:1" x14ac:dyDescent="0.25">
      <c r="A77" t="s">
        <v>57</v>
      </c>
    </row>
    <row r="79" spans="1:1" x14ac:dyDescent="0.25">
      <c r="A79" t="s">
        <v>58</v>
      </c>
    </row>
    <row r="80" spans="1:1" x14ac:dyDescent="0.25">
      <c r="A80" t="s">
        <v>59</v>
      </c>
    </row>
    <row r="82" spans="1:1" x14ac:dyDescent="0.25">
      <c r="A82" t="s">
        <v>60</v>
      </c>
    </row>
    <row r="83" spans="1:1" x14ac:dyDescent="0.25">
      <c r="A83" t="s">
        <v>61</v>
      </c>
    </row>
    <row r="84" spans="1:1" x14ac:dyDescent="0.25">
      <c r="A84" t="s">
        <v>62</v>
      </c>
    </row>
    <row r="86" spans="1:1" x14ac:dyDescent="0.25">
      <c r="A86" s="12" t="s">
        <v>63</v>
      </c>
    </row>
    <row r="87" spans="1:1" x14ac:dyDescent="0.25">
      <c r="A87" t="s">
        <v>64</v>
      </c>
    </row>
    <row r="88" spans="1:1" x14ac:dyDescent="0.25">
      <c r="A88" t="s">
        <v>65</v>
      </c>
    </row>
    <row r="89" spans="1:1" x14ac:dyDescent="0.25">
      <c r="A89" t="s">
        <v>66</v>
      </c>
    </row>
    <row r="90" spans="1:1" x14ac:dyDescent="0.25">
      <c r="A90" t="s">
        <v>67</v>
      </c>
    </row>
    <row r="92" spans="1:1" x14ac:dyDescent="0.25">
      <c r="A92" s="12" t="s">
        <v>68</v>
      </c>
    </row>
    <row r="93" spans="1:1" x14ac:dyDescent="0.25">
      <c r="A93" t="s">
        <v>69</v>
      </c>
    </row>
    <row r="94" spans="1:1" x14ac:dyDescent="0.25">
      <c r="A94" t="s">
        <v>70</v>
      </c>
    </row>
    <row r="96" spans="1:1" x14ac:dyDescent="0.25">
      <c r="A96" t="s">
        <v>71</v>
      </c>
    </row>
    <row r="97" spans="1:1" x14ac:dyDescent="0.25">
      <c r="A97" t="s">
        <v>72</v>
      </c>
    </row>
    <row r="99" spans="1:1" x14ac:dyDescent="0.25">
      <c r="A99" t="s">
        <v>73</v>
      </c>
    </row>
    <row r="100" spans="1:1" x14ac:dyDescent="0.25">
      <c r="A100" t="s">
        <v>74</v>
      </c>
    </row>
    <row r="102" spans="1:1" x14ac:dyDescent="0.25">
      <c r="A102" t="s">
        <v>75</v>
      </c>
    </row>
    <row r="103" spans="1:1" x14ac:dyDescent="0.25">
      <c r="A103" t="s">
        <v>76</v>
      </c>
    </row>
    <row r="104" spans="1:1" x14ac:dyDescent="0.25">
      <c r="A104" t="s">
        <v>77</v>
      </c>
    </row>
    <row r="105" spans="1:1" x14ac:dyDescent="0.25">
      <c r="A105" t="s">
        <v>78</v>
      </c>
    </row>
    <row r="107" spans="1:1" x14ac:dyDescent="0.25">
      <c r="A107" t="s">
        <v>79</v>
      </c>
    </row>
    <row r="108" spans="1:1" x14ac:dyDescent="0.25">
      <c r="A108" t="s">
        <v>80</v>
      </c>
    </row>
    <row r="109" spans="1:1" x14ac:dyDescent="0.25">
      <c r="A109" t="s">
        <v>81</v>
      </c>
    </row>
    <row r="111" spans="1:1" x14ac:dyDescent="0.25">
      <c r="A111" t="s">
        <v>82</v>
      </c>
    </row>
    <row r="112" spans="1:1" x14ac:dyDescent="0.25">
      <c r="A112" t="s">
        <v>83</v>
      </c>
    </row>
    <row r="113" spans="1:1" x14ac:dyDescent="0.25">
      <c r="A113" t="s">
        <v>84</v>
      </c>
    </row>
    <row r="114" spans="1:1" x14ac:dyDescent="0.25">
      <c r="A114" t="s">
        <v>85</v>
      </c>
    </row>
    <row r="116" spans="1:1" x14ac:dyDescent="0.25">
      <c r="A116" t="s">
        <v>86</v>
      </c>
    </row>
    <row r="117" spans="1:1" x14ac:dyDescent="0.25">
      <c r="A117" t="s">
        <v>87</v>
      </c>
    </row>
    <row r="119" spans="1:1" x14ac:dyDescent="0.25">
      <c r="A119" t="s">
        <v>88</v>
      </c>
    </row>
    <row r="121" spans="1:1" x14ac:dyDescent="0.25">
      <c r="A121" s="12" t="s">
        <v>89</v>
      </c>
    </row>
    <row r="122" spans="1:1" x14ac:dyDescent="0.25">
      <c r="A122" t="s">
        <v>90</v>
      </c>
    </row>
    <row r="123" spans="1:1" x14ac:dyDescent="0.25">
      <c r="A123" t="s">
        <v>91</v>
      </c>
    </row>
    <row r="124" spans="1:1" x14ac:dyDescent="0.25">
      <c r="A124" t="s">
        <v>92</v>
      </c>
    </row>
    <row r="126" spans="1:1" x14ac:dyDescent="0.25">
      <c r="A126" t="s">
        <v>93</v>
      </c>
    </row>
    <row r="127" spans="1:1" x14ac:dyDescent="0.25">
      <c r="A127" t="s">
        <v>94</v>
      </c>
    </row>
    <row r="128" spans="1:1" x14ac:dyDescent="0.25">
      <c r="A128" t="s">
        <v>95</v>
      </c>
    </row>
    <row r="130" spans="1:1" x14ac:dyDescent="0.25">
      <c r="A130" t="s">
        <v>96</v>
      </c>
    </row>
    <row r="131" spans="1:1" x14ac:dyDescent="0.25">
      <c r="A131" t="s">
        <v>97</v>
      </c>
    </row>
    <row r="133" spans="1:1" x14ac:dyDescent="0.25">
      <c r="A133" t="s">
        <v>98</v>
      </c>
    </row>
    <row r="134" spans="1:1" x14ac:dyDescent="0.25">
      <c r="A134" t="s">
        <v>99</v>
      </c>
    </row>
    <row r="135" spans="1:1" x14ac:dyDescent="0.25">
      <c r="A135" t="s">
        <v>100</v>
      </c>
    </row>
    <row r="137" spans="1:1" x14ac:dyDescent="0.25">
      <c r="A137" t="s">
        <v>101</v>
      </c>
    </row>
    <row r="138" spans="1:1" x14ac:dyDescent="0.25">
      <c r="A138" t="s">
        <v>102</v>
      </c>
    </row>
    <row r="139" spans="1:1" x14ac:dyDescent="0.25">
      <c r="A139" t="s">
        <v>103</v>
      </c>
    </row>
    <row r="140" spans="1:1" x14ac:dyDescent="0.25">
      <c r="A140" t="s">
        <v>104</v>
      </c>
    </row>
    <row r="142" spans="1:1" x14ac:dyDescent="0.25">
      <c r="A142" t="s">
        <v>105</v>
      </c>
    </row>
    <row r="143" spans="1:1" x14ac:dyDescent="0.25">
      <c r="A143" t="s">
        <v>106</v>
      </c>
    </row>
    <row r="145" spans="1:1" x14ac:dyDescent="0.25">
      <c r="A145" t="s">
        <v>107</v>
      </c>
    </row>
    <row r="146" spans="1:1" x14ac:dyDescent="0.25">
      <c r="A146" t="s">
        <v>108</v>
      </c>
    </row>
    <row r="147" spans="1:1" x14ac:dyDescent="0.25">
      <c r="A147" t="s">
        <v>109</v>
      </c>
    </row>
    <row r="149" spans="1:1" x14ac:dyDescent="0.25">
      <c r="A149" t="s">
        <v>110</v>
      </c>
    </row>
    <row r="150" spans="1:1" x14ac:dyDescent="0.25">
      <c r="A150" t="s">
        <v>111</v>
      </c>
    </row>
    <row r="151" spans="1:1" x14ac:dyDescent="0.25">
      <c r="A151" t="s">
        <v>112</v>
      </c>
    </row>
    <row r="152" spans="1:1" x14ac:dyDescent="0.25">
      <c r="A152" t="s">
        <v>113</v>
      </c>
    </row>
    <row r="154" spans="1:1" x14ac:dyDescent="0.25">
      <c r="A154" t="s">
        <v>114</v>
      </c>
    </row>
    <row r="155" spans="1:1" x14ac:dyDescent="0.25">
      <c r="A155" t="s">
        <v>115</v>
      </c>
    </row>
    <row r="157" spans="1:1" x14ac:dyDescent="0.25">
      <c r="A157" t="s">
        <v>116</v>
      </c>
    </row>
    <row r="158" spans="1:1" x14ac:dyDescent="0.25">
      <c r="A158" t="s">
        <v>117</v>
      </c>
    </row>
    <row r="160" spans="1:1" x14ac:dyDescent="0.25">
      <c r="A160" t="s">
        <v>118</v>
      </c>
    </row>
    <row r="161" spans="1:1" x14ac:dyDescent="0.25">
      <c r="A161" t="s">
        <v>119</v>
      </c>
    </row>
    <row r="162" spans="1:1" x14ac:dyDescent="0.25">
      <c r="A162" t="s">
        <v>120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2" verticalDpi="0" r:id="rId1"/>
  <headerFooter>
    <oddHeader>&amp;R&amp;"-,Fett"Ausgabestand 30.07.2022</oddHeader>
  </headerFooter>
  <rowBreaks count="3" manualBreakCount="3">
    <brk id="43" max="16383" man="1"/>
    <brk id="91" max="16383" man="1"/>
    <brk id="1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view="pageLayout" topLeftCell="B1" zoomScaleNormal="100" workbookViewId="0">
      <selection activeCell="E1" sqref="E1"/>
    </sheetView>
  </sheetViews>
  <sheetFormatPr baseColWidth="10" defaultColWidth="10.7109375" defaultRowHeight="15" x14ac:dyDescent="0.25"/>
  <cols>
    <col min="1" max="1" width="13.5703125" hidden="1" customWidth="1"/>
    <col min="2" max="2" width="5.5703125" customWidth="1"/>
    <col min="3" max="3" width="2.7109375" bestFit="1" customWidth="1"/>
    <col min="4" max="4" width="5.5703125" customWidth="1"/>
    <col min="5" max="5" width="6.85546875" bestFit="1" customWidth="1"/>
    <col min="6" max="6" width="9.85546875" bestFit="1" customWidth="1"/>
    <col min="7" max="7" width="10.42578125" bestFit="1" customWidth="1"/>
    <col min="8" max="8" width="5" bestFit="1" customWidth="1"/>
    <col min="9" max="9" width="19.140625" bestFit="1" customWidth="1"/>
    <col min="10" max="10" width="8.5703125" bestFit="1" customWidth="1"/>
    <col min="11" max="11" width="7.28515625" customWidth="1"/>
    <col min="12" max="12" width="2.28515625" style="10" customWidth="1"/>
    <col min="13" max="13" width="7.28515625" customWidth="1"/>
    <col min="14" max="14" width="2.28515625" style="10" customWidth="1"/>
    <col min="15" max="15" width="7.28515625" customWidth="1"/>
    <col min="16" max="16" width="2.28515625" style="10" customWidth="1"/>
    <col min="17" max="17" width="7.28515625" customWidth="1"/>
    <col min="18" max="18" width="2.28515625" style="10" customWidth="1"/>
    <col min="19" max="19" width="7.28515625" customWidth="1"/>
    <col min="20" max="20" width="2.28515625" style="10" customWidth="1"/>
    <col min="21" max="21" width="7.28515625" customWidth="1"/>
    <col min="22" max="22" width="2.28515625" style="10" customWidth="1"/>
    <col min="23" max="23" width="7.5703125" style="12" bestFit="1" customWidth="1"/>
    <col min="24" max="24" width="3.42578125" style="14" customWidth="1"/>
    <col min="25" max="25" width="10.28515625" hidden="1" customWidth="1"/>
    <col min="26" max="26" width="12.42578125" hidden="1" customWidth="1"/>
    <col min="27" max="27" width="12.42578125" bestFit="1" customWidth="1"/>
    <col min="28" max="28" width="11.7109375" bestFit="1" customWidth="1"/>
    <col min="29" max="29" width="13.5703125" bestFit="1" customWidth="1"/>
  </cols>
  <sheetData>
    <row r="1" spans="1:26" s="12" customFormat="1" x14ac:dyDescent="0.25">
      <c r="A1" s="11" t="s">
        <v>121</v>
      </c>
      <c r="B1" s="11" t="s">
        <v>216</v>
      </c>
      <c r="C1" s="11"/>
      <c r="D1" s="11" t="s">
        <v>123</v>
      </c>
      <c r="E1" s="11" t="s">
        <v>124</v>
      </c>
      <c r="F1" s="11" t="s">
        <v>125</v>
      </c>
      <c r="G1" s="11" t="s">
        <v>126</v>
      </c>
      <c r="H1" s="11" t="s">
        <v>127</v>
      </c>
      <c r="I1" s="11" t="s">
        <v>128</v>
      </c>
      <c r="J1" s="11" t="s">
        <v>129</v>
      </c>
      <c r="K1" s="14" t="s">
        <v>156</v>
      </c>
      <c r="L1" s="14"/>
      <c r="M1" s="14" t="s">
        <v>157</v>
      </c>
      <c r="N1" s="14"/>
      <c r="O1" s="14" t="s">
        <v>158</v>
      </c>
      <c r="P1" s="14"/>
      <c r="Q1" s="14" t="s">
        <v>235</v>
      </c>
      <c r="R1" s="14"/>
      <c r="S1" s="14" t="s">
        <v>236</v>
      </c>
      <c r="T1" s="14"/>
      <c r="U1" s="14" t="s">
        <v>237</v>
      </c>
      <c r="V1" s="14"/>
      <c r="W1" s="14" t="s">
        <v>159</v>
      </c>
      <c r="X1" s="14"/>
      <c r="Y1" s="12" t="s">
        <v>131</v>
      </c>
      <c r="Z1" s="12" t="s">
        <v>132</v>
      </c>
    </row>
    <row r="2" spans="1:26" x14ac:dyDescent="0.25">
      <c r="A2" s="11" t="s">
        <v>238</v>
      </c>
      <c r="B2" s="15">
        <v>25</v>
      </c>
      <c r="C2" s="23" t="s">
        <v>171</v>
      </c>
      <c r="D2" s="11" t="s">
        <v>136</v>
      </c>
      <c r="E2" s="6" t="s">
        <v>137</v>
      </c>
      <c r="F2" s="6" t="s">
        <v>172</v>
      </c>
      <c r="G2" s="6" t="s">
        <v>173</v>
      </c>
      <c r="H2" s="6">
        <v>1979</v>
      </c>
      <c r="I2" s="6" t="s">
        <v>174</v>
      </c>
      <c r="J2" s="6" t="s">
        <v>141</v>
      </c>
      <c r="K2" s="2">
        <v>3.94</v>
      </c>
      <c r="L2" s="10" t="s">
        <v>135</v>
      </c>
      <c r="M2" s="2">
        <v>4.2300000000000004</v>
      </c>
      <c r="N2" s="10" t="s">
        <v>135</v>
      </c>
      <c r="O2" s="2">
        <v>4.03</v>
      </c>
      <c r="P2" s="10" t="s">
        <v>135</v>
      </c>
      <c r="Q2" s="2">
        <v>4.2</v>
      </c>
      <c r="R2" s="10" t="s">
        <v>135</v>
      </c>
      <c r="S2" s="2">
        <v>4.32</v>
      </c>
      <c r="T2" s="10" t="s">
        <v>135</v>
      </c>
      <c r="U2" s="2">
        <v>4.8</v>
      </c>
      <c r="V2" s="10" t="s">
        <v>135</v>
      </c>
      <c r="W2" s="13">
        <f t="shared" ref="W2" si="0">MAX(K2:V2)</f>
        <v>4.8</v>
      </c>
      <c r="X2" s="14" t="s">
        <v>135</v>
      </c>
      <c r="Y2" s="21">
        <v>45171</v>
      </c>
      <c r="Z2" t="s">
        <v>143</v>
      </c>
    </row>
    <row r="3" spans="1:26" x14ac:dyDescent="0.25">
      <c r="A3" s="11" t="s">
        <v>238</v>
      </c>
      <c r="B3" s="15">
        <v>25</v>
      </c>
      <c r="C3" s="23" t="s">
        <v>171</v>
      </c>
      <c r="D3" s="11" t="s">
        <v>136</v>
      </c>
      <c r="E3" s="6" t="s">
        <v>144</v>
      </c>
      <c r="F3" s="6" t="s">
        <v>231</v>
      </c>
      <c r="G3" s="6" t="s">
        <v>232</v>
      </c>
      <c r="H3" s="6">
        <v>1969</v>
      </c>
      <c r="I3" s="6" t="s">
        <v>233</v>
      </c>
      <c r="J3" s="6" t="s">
        <v>234</v>
      </c>
      <c r="K3" s="2">
        <v>3.36</v>
      </c>
      <c r="L3" s="10" t="s">
        <v>135</v>
      </c>
      <c r="M3" s="2">
        <v>3.43</v>
      </c>
      <c r="N3" s="10" t="s">
        <v>135</v>
      </c>
      <c r="O3" s="2" t="s">
        <v>175</v>
      </c>
      <c r="P3" s="10" t="s">
        <v>135</v>
      </c>
      <c r="Q3" s="2">
        <v>3.33</v>
      </c>
      <c r="R3" s="10" t="s">
        <v>135</v>
      </c>
      <c r="S3" s="2">
        <v>3.49</v>
      </c>
      <c r="T3" s="10" t="s">
        <v>135</v>
      </c>
      <c r="U3" s="2">
        <v>3.46</v>
      </c>
      <c r="V3" s="10" t="s">
        <v>135</v>
      </c>
      <c r="W3" s="13">
        <f>MAX(K3:V3)</f>
        <v>3.49</v>
      </c>
      <c r="X3" s="14" t="s">
        <v>135</v>
      </c>
      <c r="Y3" s="21">
        <v>45171</v>
      </c>
      <c r="Z3" t="s">
        <v>143</v>
      </c>
    </row>
    <row r="4" spans="1:26" x14ac:dyDescent="0.25">
      <c r="A4" s="11" t="s">
        <v>238</v>
      </c>
      <c r="B4" s="15">
        <v>25</v>
      </c>
      <c r="C4" s="23" t="s">
        <v>171</v>
      </c>
      <c r="D4" s="11" t="s">
        <v>136</v>
      </c>
      <c r="E4" t="s">
        <v>176</v>
      </c>
      <c r="F4" s="6" t="s">
        <v>180</v>
      </c>
      <c r="G4" s="6" t="s">
        <v>181</v>
      </c>
      <c r="H4" s="6">
        <v>1950</v>
      </c>
      <c r="I4" s="6" t="s">
        <v>174</v>
      </c>
      <c r="J4" s="6" t="s">
        <v>141</v>
      </c>
      <c r="K4" s="2">
        <v>3.24</v>
      </c>
      <c r="L4" s="10" t="s">
        <v>135</v>
      </c>
      <c r="M4" s="2">
        <v>3.36</v>
      </c>
      <c r="N4" s="10" t="s">
        <v>135</v>
      </c>
      <c r="O4" s="2" t="s">
        <v>175</v>
      </c>
      <c r="P4" s="10" t="s">
        <v>135</v>
      </c>
      <c r="Q4" s="2">
        <v>3.12</v>
      </c>
      <c r="R4" s="10" t="s">
        <v>135</v>
      </c>
      <c r="S4" s="2">
        <v>2.93</v>
      </c>
      <c r="T4" s="10" t="s">
        <v>135</v>
      </c>
      <c r="U4" s="2">
        <v>3.17</v>
      </c>
      <c r="V4" s="10" t="s">
        <v>135</v>
      </c>
      <c r="W4" s="13">
        <f>MAX(K4:V4)</f>
        <v>3.36</v>
      </c>
      <c r="X4" s="14" t="s">
        <v>135</v>
      </c>
      <c r="Y4" s="21">
        <v>45171</v>
      </c>
      <c r="Z4" t="s">
        <v>143</v>
      </c>
    </row>
    <row r="5" spans="1:26" x14ac:dyDescent="0.25">
      <c r="A5" s="11" t="s">
        <v>238</v>
      </c>
      <c r="B5" s="15">
        <v>25</v>
      </c>
      <c r="C5" s="23" t="s">
        <v>171</v>
      </c>
      <c r="D5" s="11" t="s">
        <v>136</v>
      </c>
      <c r="E5" s="6" t="s">
        <v>177</v>
      </c>
      <c r="F5" s="6" t="s">
        <v>138</v>
      </c>
      <c r="G5" s="6" t="s">
        <v>145</v>
      </c>
      <c r="H5" s="6">
        <v>1961</v>
      </c>
      <c r="I5" s="6" t="s">
        <v>140</v>
      </c>
      <c r="J5" s="6" t="s">
        <v>141</v>
      </c>
      <c r="K5" s="2">
        <v>3.05</v>
      </c>
      <c r="L5" s="10" t="s">
        <v>135</v>
      </c>
      <c r="M5" s="2" t="s">
        <v>175</v>
      </c>
      <c r="N5" s="10" t="s">
        <v>135</v>
      </c>
      <c r="O5" s="2">
        <v>2.57</v>
      </c>
      <c r="P5" s="10" t="s">
        <v>135</v>
      </c>
      <c r="Q5" s="2">
        <v>3.23</v>
      </c>
      <c r="R5" s="10" t="s">
        <v>135</v>
      </c>
      <c r="S5" s="2">
        <v>3</v>
      </c>
      <c r="T5" s="10" t="s">
        <v>135</v>
      </c>
      <c r="U5" s="2">
        <v>3.15</v>
      </c>
      <c r="V5" s="10" t="s">
        <v>135</v>
      </c>
      <c r="W5" s="13">
        <f>MAX(K5:V5)</f>
        <v>3.23</v>
      </c>
      <c r="X5" s="14" t="s">
        <v>135</v>
      </c>
      <c r="Y5" s="21">
        <v>45171</v>
      </c>
      <c r="Z5" t="s">
        <v>143</v>
      </c>
    </row>
    <row r="7" spans="1:26" x14ac:dyDescent="0.25">
      <c r="A7" s="11" t="s">
        <v>238</v>
      </c>
      <c r="B7" s="15">
        <v>25</v>
      </c>
      <c r="C7" s="23" t="s">
        <v>171</v>
      </c>
      <c r="D7" s="11" t="s">
        <v>182</v>
      </c>
      <c r="E7" s="6" t="s">
        <v>137</v>
      </c>
      <c r="F7" s="6" t="s">
        <v>172</v>
      </c>
      <c r="G7" s="6" t="s">
        <v>173</v>
      </c>
      <c r="H7" s="6">
        <v>1979</v>
      </c>
      <c r="I7" s="6" t="s">
        <v>174</v>
      </c>
      <c r="J7" s="6" t="s">
        <v>141</v>
      </c>
      <c r="K7" s="2">
        <f>K2</f>
        <v>3.94</v>
      </c>
      <c r="L7" s="10" t="s">
        <v>135</v>
      </c>
      <c r="M7" s="2">
        <f>M2</f>
        <v>4.2300000000000004</v>
      </c>
      <c r="N7" s="10" t="s">
        <v>135</v>
      </c>
      <c r="O7" s="2">
        <f>O2</f>
        <v>4.03</v>
      </c>
      <c r="P7" s="10" t="s">
        <v>135</v>
      </c>
      <c r="Q7" s="2">
        <f>Q2</f>
        <v>4.2</v>
      </c>
      <c r="R7" s="10" t="s">
        <v>135</v>
      </c>
      <c r="S7" s="2">
        <f>S2</f>
        <v>4.32</v>
      </c>
      <c r="T7" s="10" t="s">
        <v>135</v>
      </c>
      <c r="U7" s="2">
        <f>U2</f>
        <v>4.8</v>
      </c>
      <c r="V7" s="10" t="s">
        <v>135</v>
      </c>
      <c r="W7" s="13">
        <f t="shared" ref="W7" si="1">MAX(K7:V7)</f>
        <v>4.8</v>
      </c>
      <c r="X7" s="14" t="s">
        <v>135</v>
      </c>
      <c r="Y7" s="21">
        <v>45171</v>
      </c>
      <c r="Z7" t="s">
        <v>143</v>
      </c>
    </row>
    <row r="8" spans="1:26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6" ht="11.25" customHeight="1" x14ac:dyDescent="0.25">
      <c r="A9" s="11" t="s">
        <v>238</v>
      </c>
      <c r="B9" s="15">
        <v>25</v>
      </c>
      <c r="C9" s="23" t="s">
        <v>171</v>
      </c>
      <c r="D9" s="11" t="s">
        <v>230</v>
      </c>
      <c r="E9" s="6" t="s">
        <v>137</v>
      </c>
      <c r="F9" s="6" t="s">
        <v>231</v>
      </c>
      <c r="G9" s="6" t="s">
        <v>232</v>
      </c>
      <c r="H9" s="6">
        <v>1969</v>
      </c>
      <c r="I9" s="6" t="s">
        <v>233</v>
      </c>
      <c r="J9" s="6" t="s">
        <v>234</v>
      </c>
      <c r="K9" s="2">
        <f>K3</f>
        <v>3.36</v>
      </c>
      <c r="L9" s="10" t="s">
        <v>135</v>
      </c>
      <c r="M9" s="2">
        <f>M3</f>
        <v>3.43</v>
      </c>
      <c r="N9" s="10" t="s">
        <v>135</v>
      </c>
      <c r="O9" s="2" t="s">
        <v>175</v>
      </c>
      <c r="P9" s="10" t="s">
        <v>135</v>
      </c>
      <c r="Q9" s="2">
        <f>Q3</f>
        <v>3.33</v>
      </c>
      <c r="R9" s="10" t="s">
        <v>135</v>
      </c>
      <c r="S9" s="2">
        <f>S3</f>
        <v>3.49</v>
      </c>
      <c r="T9" s="10" t="s">
        <v>135</v>
      </c>
      <c r="U9" s="2">
        <f>U3</f>
        <v>3.46</v>
      </c>
      <c r="V9" s="10" t="s">
        <v>135</v>
      </c>
      <c r="W9" s="13">
        <f>MAX(K9:V9)</f>
        <v>3.49</v>
      </c>
      <c r="X9" s="14" t="s">
        <v>135</v>
      </c>
      <c r="Y9" s="21">
        <v>45171</v>
      </c>
      <c r="Z9" t="s">
        <v>143</v>
      </c>
    </row>
    <row r="10" spans="1:26" s="12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6" x14ac:dyDescent="0.25">
      <c r="A11" s="11" t="s">
        <v>238</v>
      </c>
      <c r="B11" s="15">
        <v>25</v>
      </c>
      <c r="C11" s="23" t="s">
        <v>171</v>
      </c>
      <c r="D11" s="11" t="s">
        <v>148</v>
      </c>
      <c r="E11" s="6" t="s">
        <v>137</v>
      </c>
      <c r="F11" s="6" t="s">
        <v>138</v>
      </c>
      <c r="G11" s="6" t="s">
        <v>145</v>
      </c>
      <c r="H11" s="6">
        <v>1961</v>
      </c>
      <c r="I11" s="6" t="s">
        <v>140</v>
      </c>
      <c r="J11" s="6" t="s">
        <v>141</v>
      </c>
      <c r="K11" s="2">
        <f>K5</f>
        <v>3.05</v>
      </c>
      <c r="L11" s="10" t="s">
        <v>135</v>
      </c>
      <c r="M11" s="2" t="s">
        <v>175</v>
      </c>
      <c r="N11" s="10" t="s">
        <v>135</v>
      </c>
      <c r="O11" s="2">
        <f>O5</f>
        <v>2.57</v>
      </c>
      <c r="P11" s="10" t="s">
        <v>135</v>
      </c>
      <c r="Q11" s="2">
        <f>Q5</f>
        <v>3.23</v>
      </c>
      <c r="R11" s="10" t="s">
        <v>135</v>
      </c>
      <c r="S11" s="2">
        <f>S5</f>
        <v>3</v>
      </c>
      <c r="T11" s="10" t="s">
        <v>135</v>
      </c>
      <c r="U11" s="2">
        <f>U5</f>
        <v>3.15</v>
      </c>
      <c r="V11" s="10" t="s">
        <v>135</v>
      </c>
      <c r="W11" s="13">
        <f>MAX(K11:V11)</f>
        <v>3.23</v>
      </c>
      <c r="X11" s="14" t="s">
        <v>135</v>
      </c>
      <c r="Y11" s="21">
        <v>45171</v>
      </c>
      <c r="Z11" t="s">
        <v>143</v>
      </c>
    </row>
    <row r="12" spans="1:26" s="12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6" x14ac:dyDescent="0.25">
      <c r="A13" s="11" t="s">
        <v>238</v>
      </c>
      <c r="B13" s="15">
        <v>25</v>
      </c>
      <c r="C13" s="23" t="s">
        <v>171</v>
      </c>
      <c r="D13" s="11" t="s">
        <v>186</v>
      </c>
      <c r="E13" t="s">
        <v>137</v>
      </c>
      <c r="F13" s="6" t="s">
        <v>180</v>
      </c>
      <c r="G13" s="6" t="s">
        <v>181</v>
      </c>
      <c r="H13" s="6">
        <v>1950</v>
      </c>
      <c r="I13" s="6" t="s">
        <v>174</v>
      </c>
      <c r="J13" s="6" t="s">
        <v>141</v>
      </c>
      <c r="K13" s="2">
        <f>K4</f>
        <v>3.24</v>
      </c>
      <c r="L13" s="10" t="s">
        <v>135</v>
      </c>
      <c r="M13" s="2">
        <f>M4</f>
        <v>3.36</v>
      </c>
      <c r="N13" s="10" t="s">
        <v>135</v>
      </c>
      <c r="O13" s="2" t="s">
        <v>175</v>
      </c>
      <c r="P13" s="10" t="s">
        <v>135</v>
      </c>
      <c r="Q13" s="2">
        <f>Q4</f>
        <v>3.12</v>
      </c>
      <c r="R13" s="10" t="s">
        <v>135</v>
      </c>
      <c r="S13" s="2">
        <f>S4</f>
        <v>2.93</v>
      </c>
      <c r="T13" s="10" t="s">
        <v>135</v>
      </c>
      <c r="U13" s="2">
        <f>U4</f>
        <v>3.17</v>
      </c>
      <c r="V13" s="10" t="s">
        <v>135</v>
      </c>
      <c r="W13" s="13">
        <f>MAX(K13:V13)</f>
        <v>3.36</v>
      </c>
      <c r="X13" s="14" t="s">
        <v>135</v>
      </c>
      <c r="Y13" s="21">
        <v>45171</v>
      </c>
      <c r="Z13" t="s">
        <v>143</v>
      </c>
    </row>
    <row r="14" spans="1:26" x14ac:dyDescent="0.25">
      <c r="A14" s="6"/>
      <c r="B14" s="15"/>
      <c r="C14" s="8"/>
      <c r="D14" s="6"/>
      <c r="F14" s="6"/>
      <c r="G14" s="6"/>
      <c r="H14" s="6"/>
      <c r="I14" s="6"/>
      <c r="J14" s="6"/>
      <c r="K14" s="2"/>
      <c r="M14" s="2"/>
      <c r="O14" s="2"/>
      <c r="Q14" s="2"/>
      <c r="S14" s="2"/>
      <c r="U14" s="2"/>
      <c r="W14" s="13"/>
      <c r="Y14" s="21"/>
    </row>
    <row r="15" spans="1:26" x14ac:dyDescent="0.25">
      <c r="A15" s="6"/>
      <c r="B15" s="15"/>
      <c r="C15" s="8"/>
      <c r="D15" s="6"/>
      <c r="F15" s="6"/>
      <c r="G15" s="6"/>
      <c r="H15" s="6"/>
      <c r="I15" s="6"/>
      <c r="J15" s="6"/>
      <c r="K15" s="2"/>
      <c r="M15" s="2"/>
      <c r="O15" s="2"/>
      <c r="Q15" s="2"/>
      <c r="S15" s="2"/>
      <c r="U15" s="2"/>
      <c r="W15" s="13"/>
      <c r="Y15" s="21"/>
    </row>
    <row r="16" spans="1:26" x14ac:dyDescent="0.25">
      <c r="A16" s="6"/>
      <c r="B16" s="15"/>
      <c r="C16" s="8"/>
      <c r="D16" s="6"/>
      <c r="F16" s="6"/>
      <c r="G16" s="6"/>
      <c r="H16" s="6"/>
      <c r="I16" s="6"/>
      <c r="J16" s="6"/>
      <c r="K16" s="2"/>
      <c r="M16" s="2"/>
      <c r="O16" s="2"/>
      <c r="Q16" s="2"/>
      <c r="S16" s="2"/>
      <c r="U16" s="2"/>
      <c r="W16" s="13"/>
      <c r="Y16" s="21"/>
    </row>
    <row r="17" spans="1:25" x14ac:dyDescent="0.25">
      <c r="A17" s="6"/>
      <c r="B17" s="15"/>
      <c r="C17" s="8"/>
      <c r="D17" s="6"/>
      <c r="F17" s="6"/>
      <c r="G17" s="6"/>
      <c r="H17" s="6"/>
      <c r="I17" s="6"/>
      <c r="J17" s="6"/>
      <c r="K17" s="2"/>
      <c r="M17" s="2"/>
      <c r="O17" s="2"/>
      <c r="Q17" s="2"/>
      <c r="S17" s="2"/>
      <c r="U17" s="2"/>
      <c r="W17" s="13"/>
      <c r="Y17" s="21"/>
    </row>
    <row r="18" spans="1:25" x14ac:dyDescent="0.25">
      <c r="A18" s="6"/>
      <c r="B18" s="15"/>
      <c r="C18" s="8"/>
      <c r="D18" s="6"/>
      <c r="F18" s="6"/>
      <c r="G18" s="6"/>
      <c r="H18" s="6"/>
      <c r="I18" s="6"/>
      <c r="J18" s="6"/>
      <c r="K18" s="2"/>
      <c r="M18" s="2"/>
      <c r="O18" s="2"/>
      <c r="Q18" s="2"/>
      <c r="S18" s="2"/>
      <c r="U18" s="2"/>
      <c r="W18" s="13"/>
      <c r="Y18" s="21"/>
    </row>
    <row r="19" spans="1:25" x14ac:dyDescent="0.25">
      <c r="A19" s="6"/>
      <c r="B19" s="15"/>
      <c r="C19" s="8"/>
      <c r="D19" s="6"/>
      <c r="F19" s="6"/>
      <c r="G19" s="6"/>
      <c r="H19" s="6"/>
      <c r="I19" s="6"/>
      <c r="J19" s="6"/>
      <c r="K19" s="2"/>
      <c r="M19" s="2"/>
      <c r="O19" s="2"/>
      <c r="Q19" s="2"/>
      <c r="S19" s="2"/>
      <c r="U19" s="2"/>
      <c r="W19" s="13"/>
      <c r="Y19" s="21"/>
    </row>
    <row r="20" spans="1:25" x14ac:dyDescent="0.25">
      <c r="A20" s="6"/>
      <c r="B20" s="15"/>
      <c r="C20" s="8"/>
      <c r="D20" s="6"/>
      <c r="F20" s="6"/>
      <c r="G20" s="6"/>
      <c r="H20" s="6"/>
      <c r="I20" s="6"/>
      <c r="J20" s="6"/>
      <c r="K20" s="2"/>
      <c r="M20" s="2"/>
      <c r="O20" s="2"/>
      <c r="Q20" s="2"/>
      <c r="S20" s="2"/>
      <c r="U20" s="2"/>
      <c r="W20" s="13"/>
      <c r="Y20" s="21"/>
    </row>
    <row r="21" spans="1:25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5" spans="1:25" x14ac:dyDescent="0.25">
      <c r="D25" s="3"/>
      <c r="W25" s="16"/>
    </row>
  </sheetData>
  <autoFilter ref="A1:Z45"/>
  <pageMargins left="0.70866141732283472" right="0.70866141732283472" top="1.1811023622047245" bottom="1.1811023622047245" header="0.78740157480314965" footer="0.78740157480314965"/>
  <pageSetup paperSize="9" scale="92" fitToHeight="99" orientation="landscape" verticalDpi="0" r:id="rId1"/>
  <headerFooter>
    <oddHeader>&amp;LLSW-Wettkampf 
in Immendingen&amp;C&amp;"-,Fett"Disziplin: Ultrasteinstoß&amp;R02.09.2023</oddHeader>
    <oddFooter>&amp;L&amp;A&amp;RSeite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Layout" topLeftCell="B1" zoomScaleNormal="100" workbookViewId="0">
      <selection activeCell="B1" sqref="B1"/>
    </sheetView>
  </sheetViews>
  <sheetFormatPr baseColWidth="10" defaultColWidth="10.7109375" defaultRowHeight="15" x14ac:dyDescent="0.25"/>
  <cols>
    <col min="1" max="1" width="15.28515625" hidden="1" customWidth="1"/>
    <col min="2" max="2" width="5.42578125" customWidth="1"/>
    <col min="3" max="3" width="2.7109375" hidden="1" customWidth="1"/>
    <col min="4" max="4" width="5.42578125" bestFit="1" customWidth="1"/>
    <col min="5" max="5" width="6.85546875" bestFit="1" customWidth="1"/>
    <col min="6" max="6" width="9.85546875" bestFit="1" customWidth="1"/>
    <col min="7" max="7" width="10.42578125" bestFit="1" customWidth="1"/>
    <col min="8" max="8" width="4.85546875" bestFit="1" customWidth="1"/>
    <col min="9" max="9" width="19.140625" bestFit="1" customWidth="1"/>
    <col min="10" max="10" width="8.5703125" bestFit="1" customWidth="1"/>
    <col min="11" max="11" width="7.28515625" style="12" customWidth="1"/>
    <col min="12" max="12" width="2.28515625" style="12" customWidth="1"/>
    <col min="13" max="13" width="10.28515625" hidden="1" customWidth="1"/>
    <col min="14" max="14" width="11.7109375" hidden="1" customWidth="1"/>
    <col min="15" max="15" width="12.42578125" bestFit="1" customWidth="1"/>
    <col min="16" max="16" width="11.7109375" bestFit="1" customWidth="1"/>
    <col min="17" max="17" width="13.5703125" bestFit="1" customWidth="1"/>
  </cols>
  <sheetData>
    <row r="1" spans="1:14" s="12" customFormat="1" x14ac:dyDescent="0.25">
      <c r="A1" s="11" t="s">
        <v>121</v>
      </c>
      <c r="B1" s="11" t="s">
        <v>122</v>
      </c>
      <c r="C1" s="11"/>
      <c r="D1" s="11" t="s">
        <v>123</v>
      </c>
      <c r="E1" s="11" t="s">
        <v>124</v>
      </c>
      <c r="F1" s="11" t="s">
        <v>125</v>
      </c>
      <c r="G1" s="11" t="s">
        <v>126</v>
      </c>
      <c r="H1" s="11" t="s">
        <v>127</v>
      </c>
      <c r="I1" s="11" t="s">
        <v>128</v>
      </c>
      <c r="J1" s="11" t="s">
        <v>129</v>
      </c>
      <c r="K1" s="14" t="s">
        <v>130</v>
      </c>
      <c r="L1" s="11"/>
      <c r="M1" s="12" t="s">
        <v>131</v>
      </c>
      <c r="N1" s="12" t="s">
        <v>132</v>
      </c>
    </row>
    <row r="2" spans="1:14" x14ac:dyDescent="0.25">
      <c r="A2" s="6" t="s">
        <v>133</v>
      </c>
      <c r="B2" s="11" t="s">
        <v>134</v>
      </c>
      <c r="C2" s="11" t="s">
        <v>135</v>
      </c>
      <c r="D2" s="11" t="s">
        <v>136</v>
      </c>
      <c r="E2" s="6" t="s">
        <v>137</v>
      </c>
      <c r="F2" s="6" t="s">
        <v>138</v>
      </c>
      <c r="G2" s="6" t="s">
        <v>139</v>
      </c>
      <c r="H2" s="6">
        <v>1991</v>
      </c>
      <c r="I2" s="6" t="s">
        <v>140</v>
      </c>
      <c r="J2" s="6" t="s">
        <v>141</v>
      </c>
      <c r="K2" s="13">
        <v>14.24</v>
      </c>
      <c r="L2" s="11" t="s">
        <v>142</v>
      </c>
      <c r="M2" s="21">
        <v>45171</v>
      </c>
      <c r="N2" t="s">
        <v>143</v>
      </c>
    </row>
    <row r="3" spans="1:14" s="12" customFormat="1" x14ac:dyDescent="0.25">
      <c r="A3" s="6" t="s">
        <v>133</v>
      </c>
      <c r="B3" s="11">
        <v>100</v>
      </c>
      <c r="C3" s="11" t="s">
        <v>135</v>
      </c>
      <c r="D3" s="11" t="s">
        <v>136</v>
      </c>
      <c r="E3" s="6" t="s">
        <v>144</v>
      </c>
      <c r="F3" s="6" t="s">
        <v>138</v>
      </c>
      <c r="G3" s="6" t="s">
        <v>145</v>
      </c>
      <c r="H3" s="6">
        <v>1961</v>
      </c>
      <c r="I3" s="6" t="s">
        <v>140</v>
      </c>
      <c r="J3" s="6" t="s">
        <v>141</v>
      </c>
      <c r="K3" s="14">
        <v>15.83</v>
      </c>
      <c r="L3" s="11" t="s">
        <v>142</v>
      </c>
      <c r="M3" s="22">
        <v>45171</v>
      </c>
      <c r="N3" s="12" t="s">
        <v>146</v>
      </c>
    </row>
    <row r="5" spans="1:14" x14ac:dyDescent="0.25">
      <c r="A5" s="6" t="s">
        <v>133</v>
      </c>
      <c r="B5" s="11" t="s">
        <v>134</v>
      </c>
      <c r="C5" s="11" t="s">
        <v>135</v>
      </c>
      <c r="D5" s="11" t="s">
        <v>147</v>
      </c>
      <c r="E5" s="6" t="s">
        <v>137</v>
      </c>
      <c r="F5" s="6" t="s">
        <v>138</v>
      </c>
      <c r="G5" s="6" t="s">
        <v>139</v>
      </c>
      <c r="H5" s="6">
        <v>1991</v>
      </c>
      <c r="I5" s="6" t="s">
        <v>140</v>
      </c>
      <c r="J5" s="6" t="s">
        <v>141</v>
      </c>
      <c r="K5" s="13">
        <f>K2</f>
        <v>14.24</v>
      </c>
      <c r="L5" s="11" t="s">
        <v>142</v>
      </c>
      <c r="M5" s="21">
        <v>45171</v>
      </c>
      <c r="N5" t="s">
        <v>143</v>
      </c>
    </row>
    <row r="6" spans="1:14" s="12" customFormat="1" x14ac:dyDescent="0.25">
      <c r="A6" s="11"/>
      <c r="B6" s="11"/>
      <c r="C6" s="11"/>
      <c r="D6" s="11"/>
      <c r="E6" s="6"/>
      <c r="F6" s="11"/>
      <c r="G6" s="11"/>
      <c r="H6" s="11"/>
      <c r="I6" s="11"/>
      <c r="J6" s="11"/>
      <c r="K6" s="14"/>
      <c r="L6" s="11"/>
    </row>
    <row r="7" spans="1:14" s="12" customFormat="1" x14ac:dyDescent="0.25">
      <c r="A7" s="6" t="s">
        <v>133</v>
      </c>
      <c r="B7" s="11">
        <v>100</v>
      </c>
      <c r="C7" s="11" t="s">
        <v>135</v>
      </c>
      <c r="D7" s="11" t="s">
        <v>148</v>
      </c>
      <c r="E7" s="6" t="s">
        <v>137</v>
      </c>
      <c r="F7" s="6" t="s">
        <v>138</v>
      </c>
      <c r="G7" s="6" t="s">
        <v>145</v>
      </c>
      <c r="H7" s="6">
        <v>1961</v>
      </c>
      <c r="I7" s="6" t="s">
        <v>140</v>
      </c>
      <c r="J7" s="6" t="s">
        <v>141</v>
      </c>
      <c r="K7" s="14">
        <f>K3</f>
        <v>15.83</v>
      </c>
      <c r="L7" s="11" t="s">
        <v>142</v>
      </c>
      <c r="M7" s="22">
        <v>45171</v>
      </c>
      <c r="N7" s="12" t="s">
        <v>146</v>
      </c>
    </row>
    <row r="8" spans="1:14" s="12" customFormat="1" x14ac:dyDescent="0.25">
      <c r="A8" s="6"/>
      <c r="B8" s="11"/>
      <c r="C8" s="11"/>
      <c r="D8" s="11"/>
      <c r="E8" s="11"/>
      <c r="F8" s="6"/>
      <c r="G8" s="6"/>
      <c r="H8" s="6"/>
      <c r="I8" s="6"/>
      <c r="J8" s="6"/>
      <c r="K8" s="14"/>
      <c r="L8" s="11"/>
      <c r="M8" s="22"/>
    </row>
    <row r="9" spans="1:14" s="12" customFormat="1" x14ac:dyDescent="0.25">
      <c r="A9" s="6"/>
      <c r="B9" s="11"/>
      <c r="C9" s="11"/>
      <c r="D9" s="11"/>
      <c r="E9" s="11"/>
      <c r="F9" s="6"/>
      <c r="G9" s="6"/>
      <c r="H9" s="6"/>
      <c r="I9" s="6"/>
      <c r="J9" s="6"/>
      <c r="K9" s="14"/>
      <c r="L9" s="11"/>
      <c r="M9" s="22"/>
    </row>
    <row r="10" spans="1:14" s="12" customFormat="1" x14ac:dyDescent="0.25">
      <c r="A10" s="6"/>
      <c r="B10" s="11"/>
      <c r="C10" s="11"/>
      <c r="D10" s="11"/>
      <c r="E10" s="11"/>
      <c r="F10" s="6"/>
      <c r="G10" s="6"/>
      <c r="H10" s="6"/>
      <c r="I10" s="6"/>
      <c r="J10" s="6"/>
      <c r="K10" s="14"/>
      <c r="L10" s="11"/>
      <c r="M10" s="22"/>
    </row>
    <row r="11" spans="1:14" s="12" customFormat="1" x14ac:dyDescent="0.25">
      <c r="A11" s="6"/>
      <c r="B11" s="11"/>
      <c r="C11" s="11"/>
      <c r="D11" s="11"/>
      <c r="E11" s="11"/>
      <c r="F11" s="6"/>
      <c r="G11" s="6"/>
      <c r="H11" s="6"/>
      <c r="I11" s="6"/>
      <c r="J11" s="6"/>
      <c r="K11" s="14"/>
      <c r="L11" s="11"/>
      <c r="M11" s="22"/>
    </row>
    <row r="12" spans="1:14" s="12" customFormat="1" x14ac:dyDescent="0.25">
      <c r="A12" s="6"/>
      <c r="B12" s="11"/>
      <c r="C12" s="11"/>
      <c r="D12" s="11"/>
      <c r="E12" s="11"/>
      <c r="F12" s="6"/>
      <c r="G12" s="6"/>
      <c r="H12" s="6"/>
      <c r="I12" s="6"/>
      <c r="J12" s="6"/>
      <c r="K12" s="14"/>
      <c r="L12" s="11"/>
      <c r="M12" s="22"/>
    </row>
    <row r="13" spans="1:14" s="12" customFormat="1" x14ac:dyDescent="0.25">
      <c r="A13" s="6"/>
      <c r="B13" s="11"/>
      <c r="C13" s="11"/>
      <c r="D13" s="11"/>
      <c r="E13" s="11"/>
      <c r="F13" s="6"/>
      <c r="G13" s="6"/>
      <c r="H13" s="6"/>
      <c r="I13" s="6"/>
      <c r="J13" s="6"/>
      <c r="K13" s="14"/>
      <c r="L13" s="11"/>
      <c r="M13" s="22"/>
    </row>
    <row r="14" spans="1:14" s="12" customForma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4"/>
      <c r="L14" s="11"/>
    </row>
    <row r="16" spans="1:14" x14ac:dyDescent="0.25">
      <c r="K16" s="16"/>
    </row>
    <row r="17" spans="11:11" x14ac:dyDescent="0.25">
      <c r="K17" s="16"/>
    </row>
    <row r="18" spans="11:11" x14ac:dyDescent="0.25">
      <c r="K18" s="16"/>
    </row>
    <row r="19" spans="11:11" x14ac:dyDescent="0.25">
      <c r="K19" s="16"/>
    </row>
  </sheetData>
  <autoFilter ref="A1:N19"/>
  <pageMargins left="0.70866141732283472" right="0.70866141732283472" top="1.1811023622047245" bottom="1.1811023622047245" header="0.78740157480314965" footer="0.78740157480314965"/>
  <pageSetup paperSize="9" fitToHeight="0" orientation="landscape" verticalDpi="0" r:id="rId1"/>
  <headerFooter>
    <oddHeader>&amp;LLSW-Wettkampf 
in Immendingen&amp;C&amp;"-,Fett"Disziplin: 100m Kurvensprint&amp;R 02.09.2023</oddHeader>
    <oddFooter>&amp;L&amp;A&amp;RSeite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Layout" topLeftCell="B1" zoomScaleNormal="100" workbookViewId="0">
      <selection activeCell="S1" sqref="S1:T1048576"/>
    </sheetView>
  </sheetViews>
  <sheetFormatPr baseColWidth="10" defaultColWidth="10.7109375" defaultRowHeight="15" x14ac:dyDescent="0.25"/>
  <cols>
    <col min="1" max="1" width="11.5703125" hidden="1" customWidth="1"/>
    <col min="2" max="2" width="13.28515625" customWidth="1"/>
    <col min="3" max="3" width="2.7109375" bestFit="1" customWidth="1"/>
    <col min="4" max="4" width="5.42578125" bestFit="1" customWidth="1"/>
    <col min="5" max="5" width="6.85546875" bestFit="1" customWidth="1"/>
    <col min="6" max="6" width="9.85546875" bestFit="1" customWidth="1"/>
    <col min="7" max="7" width="10.42578125" bestFit="1" customWidth="1"/>
    <col min="8" max="8" width="4.85546875" bestFit="1" customWidth="1"/>
    <col min="9" max="9" width="19.140625" bestFit="1" customWidth="1"/>
    <col min="10" max="10" width="8.5703125" bestFit="1" customWidth="1"/>
    <col min="11" max="11" width="6" style="10" customWidth="1"/>
    <col min="12" max="12" width="2.28515625" style="10" customWidth="1"/>
    <col min="13" max="13" width="6" style="10" customWidth="1"/>
    <col min="14" max="14" width="2.28515625" style="10" customWidth="1"/>
    <col min="15" max="15" width="6" style="10" customWidth="1"/>
    <col min="16" max="16" width="2.28515625" style="10" customWidth="1"/>
    <col min="17" max="17" width="6.5703125" style="14" customWidth="1"/>
    <col min="18" max="18" width="2.28515625" style="14" customWidth="1"/>
    <col min="19" max="19" width="10.28515625" hidden="1" customWidth="1"/>
    <col min="20" max="20" width="13.7109375" hidden="1" customWidth="1"/>
    <col min="21" max="21" width="12.42578125" bestFit="1" customWidth="1"/>
    <col min="22" max="22" width="11.7109375" bestFit="1" customWidth="1"/>
    <col min="23" max="23" width="13.5703125" bestFit="1" customWidth="1"/>
  </cols>
  <sheetData>
    <row r="1" spans="1:20" s="12" customFormat="1" x14ac:dyDescent="0.25">
      <c r="A1" s="11" t="s">
        <v>121</v>
      </c>
      <c r="B1" s="11" t="s">
        <v>149</v>
      </c>
      <c r="C1" s="11"/>
      <c r="D1" s="11" t="s">
        <v>123</v>
      </c>
      <c r="E1" s="11" t="s">
        <v>124</v>
      </c>
      <c r="F1" s="11" t="s">
        <v>125</v>
      </c>
      <c r="G1" s="11" t="s">
        <v>126</v>
      </c>
      <c r="H1" s="11" t="s">
        <v>127</v>
      </c>
      <c r="I1" s="11" t="s">
        <v>128</v>
      </c>
      <c r="J1" s="11" t="s">
        <v>129</v>
      </c>
      <c r="K1" s="14" t="s">
        <v>150</v>
      </c>
      <c r="L1" s="14"/>
      <c r="M1" s="14" t="s">
        <v>151</v>
      </c>
      <c r="N1" s="14"/>
      <c r="O1" s="14" t="s">
        <v>152</v>
      </c>
      <c r="P1" s="14"/>
      <c r="Q1" s="14" t="s">
        <v>130</v>
      </c>
      <c r="R1" s="14"/>
      <c r="S1" s="12" t="s">
        <v>131</v>
      </c>
      <c r="T1" s="12" t="s">
        <v>132</v>
      </c>
    </row>
    <row r="2" spans="1:20" s="12" customFormat="1" x14ac:dyDescent="0.25">
      <c r="A2" s="11" t="s">
        <v>153</v>
      </c>
      <c r="B2" s="11" t="s">
        <v>154</v>
      </c>
      <c r="C2" s="11" t="s">
        <v>135</v>
      </c>
      <c r="D2" s="11" t="s">
        <v>136</v>
      </c>
      <c r="E2" s="6" t="s">
        <v>137</v>
      </c>
      <c r="F2" s="6" t="s">
        <v>138</v>
      </c>
      <c r="G2" s="6" t="s">
        <v>145</v>
      </c>
      <c r="H2" s="6">
        <v>1961</v>
      </c>
      <c r="I2" s="6" t="s">
        <v>140</v>
      </c>
      <c r="J2" s="6" t="s">
        <v>141</v>
      </c>
      <c r="K2" s="2">
        <v>8.2799999999999994</v>
      </c>
      <c r="L2" s="10" t="s">
        <v>142</v>
      </c>
      <c r="M2" s="2">
        <v>15.89</v>
      </c>
      <c r="N2" s="10" t="s">
        <v>142</v>
      </c>
      <c r="O2" s="2">
        <v>35.909999999999997</v>
      </c>
      <c r="P2" s="10" t="s">
        <v>142</v>
      </c>
      <c r="Q2" s="13">
        <f>SUM(K2:P2)</f>
        <v>60.08</v>
      </c>
      <c r="R2" s="14" t="s">
        <v>142</v>
      </c>
      <c r="S2" s="21">
        <v>45171</v>
      </c>
      <c r="T2" t="s">
        <v>146</v>
      </c>
    </row>
    <row r="3" spans="1:20" s="12" customFormat="1" x14ac:dyDescent="0.25">
      <c r="A3" s="11"/>
      <c r="B3" s="11"/>
      <c r="C3" s="11"/>
      <c r="D3" s="11"/>
      <c r="E3" s="6"/>
      <c r="F3" s="11"/>
      <c r="G3" s="11"/>
      <c r="H3" s="11"/>
      <c r="I3" s="11"/>
      <c r="J3" s="11"/>
      <c r="K3" s="14"/>
      <c r="L3" s="14"/>
      <c r="M3" s="14"/>
      <c r="N3" s="14"/>
      <c r="O3" s="14"/>
      <c r="P3" s="14"/>
      <c r="Q3" s="14"/>
      <c r="R3" s="14"/>
    </row>
    <row r="4" spans="1:20" s="12" customFormat="1" x14ac:dyDescent="0.25">
      <c r="A4" s="11" t="s">
        <v>153</v>
      </c>
      <c r="B4" s="11" t="s">
        <v>154</v>
      </c>
      <c r="C4" s="11" t="s">
        <v>135</v>
      </c>
      <c r="D4" s="11" t="s">
        <v>148</v>
      </c>
      <c r="E4" s="6" t="s">
        <v>137</v>
      </c>
      <c r="F4" s="6" t="s">
        <v>138</v>
      </c>
      <c r="G4" s="6" t="s">
        <v>145</v>
      </c>
      <c r="H4" s="6">
        <v>1961</v>
      </c>
      <c r="I4" s="6" t="s">
        <v>140</v>
      </c>
      <c r="J4" s="6" t="s">
        <v>141</v>
      </c>
      <c r="K4" s="2">
        <f>K2</f>
        <v>8.2799999999999994</v>
      </c>
      <c r="L4" s="10" t="s">
        <v>142</v>
      </c>
      <c r="M4" s="2">
        <f>M2</f>
        <v>15.89</v>
      </c>
      <c r="N4" s="10" t="s">
        <v>142</v>
      </c>
      <c r="O4" s="2">
        <f>O2</f>
        <v>35.909999999999997</v>
      </c>
      <c r="P4" s="10" t="s">
        <v>142</v>
      </c>
      <c r="Q4" s="13">
        <f>SUM(K4:P4)</f>
        <v>60.08</v>
      </c>
      <c r="R4" s="14" t="s">
        <v>142</v>
      </c>
      <c r="S4" s="21">
        <v>45171</v>
      </c>
      <c r="T4" t="s">
        <v>146</v>
      </c>
    </row>
    <row r="5" spans="1:20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</row>
    <row r="6" spans="1:20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4"/>
      <c r="L6" s="14"/>
      <c r="M6" s="14"/>
      <c r="N6" s="14"/>
      <c r="O6" s="14"/>
      <c r="P6" s="14"/>
      <c r="Q6" s="14"/>
      <c r="R6" s="14"/>
    </row>
    <row r="7" spans="1:20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4"/>
      <c r="L7" s="14"/>
      <c r="M7" s="14"/>
      <c r="N7" s="14"/>
      <c r="O7" s="14"/>
      <c r="P7" s="14"/>
      <c r="Q7" s="14"/>
      <c r="R7" s="14"/>
    </row>
    <row r="8" spans="1:20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4"/>
      <c r="L8" s="14"/>
      <c r="M8" s="14"/>
      <c r="N8" s="14"/>
      <c r="O8" s="14"/>
      <c r="P8" s="14"/>
      <c r="Q8" s="14"/>
      <c r="R8" s="14"/>
    </row>
    <row r="9" spans="1:20" s="12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4"/>
      <c r="L9" s="14"/>
      <c r="M9" s="14"/>
      <c r="N9" s="14"/>
      <c r="O9" s="14"/>
      <c r="P9" s="14"/>
      <c r="Q9" s="14"/>
      <c r="R9" s="14"/>
    </row>
    <row r="10" spans="1:20" s="12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4"/>
      <c r="M10" s="14"/>
      <c r="N10" s="14"/>
      <c r="O10" s="14"/>
      <c r="P10" s="14"/>
      <c r="Q10" s="14"/>
      <c r="R10" s="14"/>
    </row>
    <row r="13" spans="1:20" x14ac:dyDescent="0.25">
      <c r="Q13" s="17"/>
    </row>
    <row r="14" spans="1:20" x14ac:dyDescent="0.25">
      <c r="Q14" s="17"/>
    </row>
  </sheetData>
  <autoFilter ref="A1:T14"/>
  <pageMargins left="0.70866141732283472" right="0.70866141732283472" top="1.1811023622047245" bottom="1.1811023622047245" header="0.78740157480314965" footer="0.78740157480314965"/>
  <pageSetup paperSize="9" fitToHeight="99" orientation="landscape" verticalDpi="0" r:id="rId1"/>
  <headerFooter>
    <oddHeader>&amp;LLSW-Wettkampf 
in Immendingen&amp;C&amp;"-,Fett"Disziplin: Sprint 3-Kampf&amp;R02.09.2023</oddHeader>
    <oddFooter>&amp;L&amp;A&amp;RSeite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view="pageLayout" topLeftCell="I1" zoomScaleNormal="100" workbookViewId="0">
      <selection activeCell="AK1" sqref="AK1:AL1048576"/>
    </sheetView>
  </sheetViews>
  <sheetFormatPr baseColWidth="10" defaultColWidth="10.7109375" defaultRowHeight="15" x14ac:dyDescent="0.25"/>
  <cols>
    <col min="1" max="1" width="12.5703125" hidden="1" customWidth="1"/>
    <col min="2" max="2" width="13.28515625" customWidth="1"/>
    <col min="3" max="3" width="2.7109375" bestFit="1" customWidth="1"/>
    <col min="4" max="4" width="5.5703125" customWidth="1"/>
    <col min="5" max="5" width="6.85546875" bestFit="1" customWidth="1"/>
    <col min="6" max="6" width="9.85546875" bestFit="1" customWidth="1"/>
    <col min="7" max="7" width="10.42578125" bestFit="1" customWidth="1"/>
    <col min="8" max="8" width="5" bestFit="1" customWidth="1"/>
    <col min="9" max="9" width="19.140625" bestFit="1" customWidth="1"/>
    <col min="10" max="10" width="8.5703125" bestFit="1" customWidth="1"/>
    <col min="11" max="11" width="7.28515625" customWidth="1"/>
    <col min="12" max="12" width="2.28515625" customWidth="1"/>
    <col min="13" max="13" width="7.28515625" customWidth="1"/>
    <col min="14" max="14" width="2.28515625" customWidth="1"/>
    <col min="15" max="15" width="7.28515625" customWidth="1"/>
    <col min="16" max="16" width="2.28515625" customWidth="1"/>
    <col min="17" max="17" width="7.5703125" customWidth="1"/>
    <col min="18" max="18" width="2.28515625" customWidth="1"/>
    <col min="19" max="19" width="7.28515625" customWidth="1"/>
    <col min="20" max="20" width="2.28515625" customWidth="1"/>
    <col min="21" max="21" width="7.28515625" customWidth="1"/>
    <col min="22" max="22" width="2.28515625" customWidth="1"/>
    <col min="23" max="23" width="7.28515625" customWidth="1"/>
    <col min="24" max="24" width="2.28515625" customWidth="1"/>
    <col min="25" max="25" width="7.5703125" bestFit="1" customWidth="1"/>
    <col min="26" max="26" width="3.42578125" customWidth="1"/>
    <col min="27" max="27" width="7.28515625" customWidth="1"/>
    <col min="28" max="28" width="3.140625" customWidth="1"/>
    <col min="29" max="29" width="7.28515625" customWidth="1"/>
    <col min="30" max="30" width="3.42578125" customWidth="1"/>
    <col min="31" max="31" width="7.28515625" customWidth="1"/>
    <col min="32" max="32" width="3.42578125" customWidth="1"/>
    <col min="33" max="33" width="7.5703125" bestFit="1" customWidth="1"/>
    <col min="34" max="34" width="3.42578125" bestFit="1" customWidth="1"/>
    <col min="35" max="35" width="7.7109375" customWidth="1"/>
    <col min="36" max="36" width="2.5703125" bestFit="1" customWidth="1"/>
    <col min="37" max="37" width="10.28515625" hidden="1" customWidth="1"/>
    <col min="38" max="38" width="12.42578125" hidden="1" customWidth="1"/>
    <col min="39" max="39" width="12.42578125" bestFit="1" customWidth="1"/>
    <col min="40" max="40" width="11.7109375" bestFit="1" customWidth="1"/>
    <col min="41" max="41" width="13.5703125" bestFit="1" customWidth="1"/>
  </cols>
  <sheetData>
    <row r="1" spans="1:38" s="12" customFormat="1" x14ac:dyDescent="0.25">
      <c r="A1" s="11" t="s">
        <v>121</v>
      </c>
      <c r="B1" s="11" t="s">
        <v>155</v>
      </c>
      <c r="C1" s="11"/>
      <c r="D1" s="11" t="s">
        <v>123</v>
      </c>
      <c r="E1" s="11" t="s">
        <v>124</v>
      </c>
      <c r="F1" s="11" t="s">
        <v>125</v>
      </c>
      <c r="G1" s="11" t="s">
        <v>126</v>
      </c>
      <c r="H1" s="11" t="s">
        <v>127</v>
      </c>
      <c r="I1" s="11" t="s">
        <v>128</v>
      </c>
      <c r="J1" s="11" t="s">
        <v>129</v>
      </c>
      <c r="K1" s="14" t="s">
        <v>156</v>
      </c>
      <c r="L1" s="14"/>
      <c r="M1" s="14" t="s">
        <v>157</v>
      </c>
      <c r="N1" s="14"/>
      <c r="O1" s="14" t="s">
        <v>158</v>
      </c>
      <c r="P1" s="14"/>
      <c r="Q1" s="14" t="s">
        <v>159</v>
      </c>
      <c r="R1" s="14"/>
      <c r="S1" s="14" t="s">
        <v>160</v>
      </c>
      <c r="T1" s="14"/>
      <c r="U1" s="14" t="s">
        <v>161</v>
      </c>
      <c r="V1" s="14"/>
      <c r="W1" s="14" t="s">
        <v>162</v>
      </c>
      <c r="X1" s="14"/>
      <c r="Y1" s="14" t="s">
        <v>163</v>
      </c>
      <c r="Z1" s="14"/>
      <c r="AA1" s="14" t="s">
        <v>164</v>
      </c>
      <c r="AB1" s="14"/>
      <c r="AC1" s="14" t="s">
        <v>165</v>
      </c>
      <c r="AD1" s="14"/>
      <c r="AE1" s="14" t="s">
        <v>166</v>
      </c>
      <c r="AF1" s="14"/>
      <c r="AG1" s="14" t="s">
        <v>167</v>
      </c>
      <c r="AH1" s="14"/>
      <c r="AI1" s="14" t="s">
        <v>168</v>
      </c>
      <c r="AJ1" s="14"/>
      <c r="AK1" s="12" t="s">
        <v>131</v>
      </c>
      <c r="AL1" s="12" t="s">
        <v>132</v>
      </c>
    </row>
    <row r="2" spans="1:38" x14ac:dyDescent="0.25">
      <c r="A2" s="11" t="s">
        <v>169</v>
      </c>
      <c r="B2" s="15" t="s">
        <v>170</v>
      </c>
      <c r="C2" s="23" t="s">
        <v>171</v>
      </c>
      <c r="D2" s="11" t="s">
        <v>136</v>
      </c>
      <c r="E2" s="6" t="s">
        <v>137</v>
      </c>
      <c r="F2" s="6" t="s">
        <v>172</v>
      </c>
      <c r="G2" s="6" t="s">
        <v>173</v>
      </c>
      <c r="H2" s="6">
        <v>1979</v>
      </c>
      <c r="I2" s="6" t="s">
        <v>174</v>
      </c>
      <c r="J2" s="6" t="s">
        <v>141</v>
      </c>
      <c r="K2" s="2">
        <f>K10</f>
        <v>40.46</v>
      </c>
      <c r="L2" s="6" t="s">
        <v>135</v>
      </c>
      <c r="M2" s="2" t="s">
        <v>175</v>
      </c>
      <c r="N2" s="6" t="s">
        <v>135</v>
      </c>
      <c r="O2" s="2" t="s">
        <v>175</v>
      </c>
      <c r="P2" s="6" t="s">
        <v>135</v>
      </c>
      <c r="Q2" s="13">
        <f>MAX(K2:P2)</f>
        <v>40.46</v>
      </c>
      <c r="R2" s="11" t="s">
        <v>135</v>
      </c>
      <c r="S2" s="2">
        <f>S10</f>
        <v>37.909999999999997</v>
      </c>
      <c r="T2" s="6" t="s">
        <v>135</v>
      </c>
      <c r="U2" s="2">
        <f>U10</f>
        <v>38.89</v>
      </c>
      <c r="V2" s="6" t="s">
        <v>135</v>
      </c>
      <c r="W2" s="9" t="str">
        <f>W10</f>
        <v>x</v>
      </c>
      <c r="X2" s="6" t="s">
        <v>135</v>
      </c>
      <c r="Y2" s="13">
        <f>MAX(S2:X2)</f>
        <v>38.89</v>
      </c>
      <c r="Z2" s="11" t="s">
        <v>135</v>
      </c>
      <c r="AA2" s="2">
        <f>AA10</f>
        <v>38.1</v>
      </c>
      <c r="AB2" s="6" t="s">
        <v>135</v>
      </c>
      <c r="AC2" s="2">
        <f>AC10</f>
        <v>36.64</v>
      </c>
      <c r="AD2" s="6" t="s">
        <v>135</v>
      </c>
      <c r="AE2" s="2" t="str">
        <f>AE10</f>
        <v>x</v>
      </c>
      <c r="AF2" s="6" t="s">
        <v>135</v>
      </c>
      <c r="AG2" s="13">
        <f>MAX(AA2:AE2)</f>
        <v>38.1</v>
      </c>
      <c r="AH2" s="11" t="s">
        <v>135</v>
      </c>
      <c r="AI2" s="13">
        <f>Q2+Y2+AG2</f>
        <v>117.44999999999999</v>
      </c>
      <c r="AJ2" s="11" t="s">
        <v>135</v>
      </c>
      <c r="AK2" s="21">
        <v>45171</v>
      </c>
      <c r="AL2" t="s">
        <v>143</v>
      </c>
    </row>
    <row r="3" spans="1:38" x14ac:dyDescent="0.25">
      <c r="A3" s="11" t="s">
        <v>169</v>
      </c>
      <c r="B3" s="15" t="s">
        <v>170</v>
      </c>
      <c r="C3" s="23" t="s">
        <v>171</v>
      </c>
      <c r="D3" s="11" t="s">
        <v>136</v>
      </c>
      <c r="E3" s="6" t="s">
        <v>144</v>
      </c>
      <c r="F3" s="6" t="s">
        <v>138</v>
      </c>
      <c r="G3" s="6" t="s">
        <v>139</v>
      </c>
      <c r="H3" s="6">
        <v>1991</v>
      </c>
      <c r="I3" s="6" t="s">
        <v>140</v>
      </c>
      <c r="J3" s="6" t="s">
        <v>141</v>
      </c>
      <c r="K3" s="2">
        <f>K8</f>
        <v>26.46</v>
      </c>
      <c r="L3" s="6" t="s">
        <v>135</v>
      </c>
      <c r="M3" s="2">
        <f>M8</f>
        <v>26.66</v>
      </c>
      <c r="N3" s="6" t="s">
        <v>135</v>
      </c>
      <c r="O3" s="2">
        <f>O8</f>
        <v>27.48</v>
      </c>
      <c r="P3" s="6" t="s">
        <v>135</v>
      </c>
      <c r="Q3" s="13">
        <f>MAX(K3:P3)</f>
        <v>27.48</v>
      </c>
      <c r="R3" s="11" t="s">
        <v>135</v>
      </c>
      <c r="S3" s="2">
        <f>S8</f>
        <v>28.34</v>
      </c>
      <c r="T3" s="6" t="s">
        <v>135</v>
      </c>
      <c r="U3" s="2" t="str">
        <f>U8</f>
        <v>x</v>
      </c>
      <c r="V3" s="6" t="s">
        <v>135</v>
      </c>
      <c r="W3" s="9" t="str">
        <f>W8</f>
        <v>x</v>
      </c>
      <c r="X3" s="6" t="s">
        <v>135</v>
      </c>
      <c r="Y3" s="13">
        <f>MAX(S3:X3)</f>
        <v>28.34</v>
      </c>
      <c r="Z3" s="11" t="s">
        <v>135</v>
      </c>
      <c r="AA3" s="2">
        <f>AA8</f>
        <v>25.34</v>
      </c>
      <c r="AB3" s="6" t="s">
        <v>135</v>
      </c>
      <c r="AC3" s="2">
        <f>AC8</f>
        <v>26.01</v>
      </c>
      <c r="AD3" s="6" t="s">
        <v>135</v>
      </c>
      <c r="AE3" s="2">
        <f>AE8</f>
        <v>23.58</v>
      </c>
      <c r="AF3" s="6" t="s">
        <v>135</v>
      </c>
      <c r="AG3" s="13">
        <f>MAX(AA3:AE3)</f>
        <v>26.01</v>
      </c>
      <c r="AH3" s="11" t="s">
        <v>135</v>
      </c>
      <c r="AI3" s="13">
        <f>Q3+Y3+AG3</f>
        <v>81.83</v>
      </c>
      <c r="AJ3" s="11" t="s">
        <v>135</v>
      </c>
      <c r="AK3" s="21">
        <v>45171</v>
      </c>
      <c r="AL3" t="s">
        <v>143</v>
      </c>
    </row>
    <row r="4" spans="1:38" x14ac:dyDescent="0.25">
      <c r="A4" s="11" t="s">
        <v>169</v>
      </c>
      <c r="B4" s="15" t="s">
        <v>170</v>
      </c>
      <c r="C4" s="23" t="s">
        <v>171</v>
      </c>
      <c r="D4" s="11" t="s">
        <v>136</v>
      </c>
      <c r="E4" t="s">
        <v>176</v>
      </c>
      <c r="F4" s="6" t="s">
        <v>138</v>
      </c>
      <c r="G4" s="6" t="s">
        <v>145</v>
      </c>
      <c r="H4" s="6">
        <v>1961</v>
      </c>
      <c r="I4" s="6" t="s">
        <v>140</v>
      </c>
      <c r="J4" s="6" t="s">
        <v>141</v>
      </c>
      <c r="K4" s="2">
        <f>S12</f>
        <v>20.49</v>
      </c>
      <c r="L4" s="6" t="s">
        <v>135</v>
      </c>
      <c r="M4" s="2">
        <f>U12</f>
        <v>19.29</v>
      </c>
      <c r="N4" s="6" t="s">
        <v>135</v>
      </c>
      <c r="O4" s="2">
        <f>W12</f>
        <v>20.61</v>
      </c>
      <c r="P4" s="6" t="s">
        <v>135</v>
      </c>
      <c r="Q4" s="13">
        <f>MAX(K4:P4)</f>
        <v>20.61</v>
      </c>
      <c r="R4" s="11" t="s">
        <v>135</v>
      </c>
      <c r="S4" s="2">
        <f>AA12</f>
        <v>19.170000000000002</v>
      </c>
      <c r="T4" s="6" t="s">
        <v>135</v>
      </c>
      <c r="U4" s="2">
        <f>AC12</f>
        <v>20.399999999999999</v>
      </c>
      <c r="V4" s="6" t="s">
        <v>135</v>
      </c>
      <c r="W4" s="9">
        <f>AE12</f>
        <v>19.510000000000002</v>
      </c>
      <c r="X4" s="6" t="s">
        <v>135</v>
      </c>
      <c r="Y4" s="13">
        <f>MAX(S4:X4)</f>
        <v>20.399999999999999</v>
      </c>
      <c r="Z4" s="11" t="s">
        <v>135</v>
      </c>
      <c r="AA4" s="2">
        <v>18.2</v>
      </c>
      <c r="AB4" s="6" t="s">
        <v>135</v>
      </c>
      <c r="AC4" s="2">
        <v>20.5</v>
      </c>
      <c r="AD4" s="6" t="s">
        <v>135</v>
      </c>
      <c r="AE4" s="2">
        <v>20.55</v>
      </c>
      <c r="AF4" s="6" t="s">
        <v>135</v>
      </c>
      <c r="AG4" s="13">
        <f>MAX(AA4:AE4)</f>
        <v>20.55</v>
      </c>
      <c r="AH4" s="11" t="s">
        <v>135</v>
      </c>
      <c r="AI4" s="13">
        <f>Q4+Y4+AG4</f>
        <v>61.56</v>
      </c>
      <c r="AJ4" s="11" t="s">
        <v>135</v>
      </c>
      <c r="AK4" s="21">
        <v>45171</v>
      </c>
      <c r="AL4" t="s">
        <v>143</v>
      </c>
    </row>
    <row r="5" spans="1:38" x14ac:dyDescent="0.25">
      <c r="A5" s="11" t="s">
        <v>169</v>
      </c>
      <c r="B5" s="15" t="s">
        <v>170</v>
      </c>
      <c r="C5" s="23" t="s">
        <v>171</v>
      </c>
      <c r="D5" s="11" t="s">
        <v>136</v>
      </c>
      <c r="E5" s="6" t="s">
        <v>177</v>
      </c>
      <c r="F5" s="6" t="s">
        <v>178</v>
      </c>
      <c r="G5" s="6" t="s">
        <v>145</v>
      </c>
      <c r="H5" s="6">
        <v>1956</v>
      </c>
      <c r="I5" s="6" t="s">
        <v>140</v>
      </c>
      <c r="J5" s="6" t="s">
        <v>141</v>
      </c>
      <c r="K5" s="2">
        <f>S14</f>
        <v>18.82</v>
      </c>
      <c r="L5" s="6" t="s">
        <v>135</v>
      </c>
      <c r="M5" s="2">
        <f>U14</f>
        <v>21.61</v>
      </c>
      <c r="N5" s="6" t="s">
        <v>135</v>
      </c>
      <c r="O5" s="2" t="str">
        <f>W14</f>
        <v>x</v>
      </c>
      <c r="P5" s="6" t="s">
        <v>135</v>
      </c>
      <c r="Q5" s="13">
        <f>MAX(K5:P5)</f>
        <v>21.61</v>
      </c>
      <c r="R5" s="11" t="s">
        <v>135</v>
      </c>
      <c r="S5" s="2">
        <f>AA14</f>
        <v>18.440000000000001</v>
      </c>
      <c r="T5" s="6" t="s">
        <v>135</v>
      </c>
      <c r="U5" s="2" t="str">
        <f>AC14</f>
        <v>x</v>
      </c>
      <c r="V5" s="6" t="s">
        <v>135</v>
      </c>
      <c r="W5" s="9">
        <f>AE14</f>
        <v>16.47</v>
      </c>
      <c r="X5" s="6" t="s">
        <v>135</v>
      </c>
      <c r="Y5" s="13">
        <f>MAX(S5:X5)</f>
        <v>18.440000000000001</v>
      </c>
      <c r="Z5" s="11" t="s">
        <v>135</v>
      </c>
      <c r="AA5" s="2" t="s">
        <v>175</v>
      </c>
      <c r="AB5" s="6" t="s">
        <v>135</v>
      </c>
      <c r="AC5" s="2">
        <v>17.41</v>
      </c>
      <c r="AD5" s="6" t="s">
        <v>135</v>
      </c>
      <c r="AE5" s="2">
        <v>18.61</v>
      </c>
      <c r="AF5" s="6" t="s">
        <v>135</v>
      </c>
      <c r="AG5" s="13">
        <f>MAX(AA5:AE5)</f>
        <v>18.61</v>
      </c>
      <c r="AH5" s="11" t="s">
        <v>135</v>
      </c>
      <c r="AI5" s="13">
        <f>Q5+Y5+AG5</f>
        <v>58.66</v>
      </c>
      <c r="AJ5" s="11" t="s">
        <v>135</v>
      </c>
      <c r="AK5" s="21">
        <v>45171</v>
      </c>
      <c r="AL5" t="s">
        <v>143</v>
      </c>
    </row>
    <row r="6" spans="1:38" x14ac:dyDescent="0.25">
      <c r="A6" s="11" t="s">
        <v>169</v>
      </c>
      <c r="B6" s="15" t="s">
        <v>170</v>
      </c>
      <c r="C6" s="23" t="s">
        <v>171</v>
      </c>
      <c r="D6" s="11" t="s">
        <v>136</v>
      </c>
      <c r="E6" s="6" t="s">
        <v>179</v>
      </c>
      <c r="F6" s="6" t="s">
        <v>180</v>
      </c>
      <c r="G6" s="6" t="s">
        <v>181</v>
      </c>
      <c r="H6" s="6">
        <v>1979</v>
      </c>
      <c r="I6" s="6" t="s">
        <v>174</v>
      </c>
      <c r="J6" s="6" t="s">
        <v>141</v>
      </c>
      <c r="K6" s="2">
        <f>AA16</f>
        <v>16.079999999999998</v>
      </c>
      <c r="L6" s="6" t="s">
        <v>135</v>
      </c>
      <c r="M6" s="2" t="str">
        <f>AC16</f>
        <v>x</v>
      </c>
      <c r="N6" s="6" t="s">
        <v>135</v>
      </c>
      <c r="O6" s="2">
        <f>AE16</f>
        <v>15.69</v>
      </c>
      <c r="P6" s="6" t="s">
        <v>135</v>
      </c>
      <c r="Q6" s="13">
        <f>MAX(K6:P6)</f>
        <v>16.079999999999998</v>
      </c>
      <c r="R6" s="11" t="s">
        <v>135</v>
      </c>
      <c r="S6" s="2" t="s">
        <v>175</v>
      </c>
      <c r="T6" s="6" t="s">
        <v>135</v>
      </c>
      <c r="U6" s="2">
        <v>14.99</v>
      </c>
      <c r="V6" s="6" t="s">
        <v>135</v>
      </c>
      <c r="W6" s="9">
        <v>15.8</v>
      </c>
      <c r="X6" s="6" t="s">
        <v>135</v>
      </c>
      <c r="Y6" s="13">
        <f>MAX(S6:X6)</f>
        <v>15.8</v>
      </c>
      <c r="Z6" s="11" t="s">
        <v>135</v>
      </c>
      <c r="AA6" s="2">
        <v>14.09</v>
      </c>
      <c r="AB6" s="6" t="s">
        <v>135</v>
      </c>
      <c r="AC6" s="2">
        <v>15.53</v>
      </c>
      <c r="AD6" s="6" t="s">
        <v>135</v>
      </c>
      <c r="AE6" s="2">
        <v>15.51</v>
      </c>
      <c r="AF6" s="6" t="s">
        <v>135</v>
      </c>
      <c r="AG6" s="13">
        <f>MAX(AA6:AE6)</f>
        <v>15.53</v>
      </c>
      <c r="AH6" s="11" t="s">
        <v>135</v>
      </c>
      <c r="AI6" s="13">
        <f>Q6+Y6+AG6</f>
        <v>47.41</v>
      </c>
      <c r="AJ6" s="11" t="s">
        <v>135</v>
      </c>
      <c r="AK6" s="21">
        <v>45171</v>
      </c>
      <c r="AL6" t="s">
        <v>146</v>
      </c>
    </row>
    <row r="8" spans="1:38" x14ac:dyDescent="0.25">
      <c r="A8" s="11" t="s">
        <v>169</v>
      </c>
      <c r="B8" s="15" t="s">
        <v>170</v>
      </c>
      <c r="C8" s="23" t="s">
        <v>171</v>
      </c>
      <c r="D8" s="11" t="s">
        <v>147</v>
      </c>
      <c r="E8" s="6" t="s">
        <v>137</v>
      </c>
      <c r="F8" s="6" t="s">
        <v>138</v>
      </c>
      <c r="G8" s="6" t="s">
        <v>139</v>
      </c>
      <c r="H8" s="6">
        <v>1991</v>
      </c>
      <c r="I8" s="6" t="s">
        <v>140</v>
      </c>
      <c r="J8" s="6" t="s">
        <v>141</v>
      </c>
      <c r="K8" s="2">
        <v>26.46</v>
      </c>
      <c r="L8" s="6" t="s">
        <v>135</v>
      </c>
      <c r="M8" s="2">
        <v>26.66</v>
      </c>
      <c r="N8" s="6" t="s">
        <v>135</v>
      </c>
      <c r="O8" s="2">
        <v>27.48</v>
      </c>
      <c r="P8" s="6" t="s">
        <v>135</v>
      </c>
      <c r="Q8" s="13">
        <f>MAX(K8:P8)</f>
        <v>27.48</v>
      </c>
      <c r="R8" s="11" t="s">
        <v>135</v>
      </c>
      <c r="S8" s="2">
        <v>28.34</v>
      </c>
      <c r="T8" s="6" t="s">
        <v>135</v>
      </c>
      <c r="U8" s="2" t="s">
        <v>175</v>
      </c>
      <c r="V8" s="6" t="s">
        <v>135</v>
      </c>
      <c r="W8" s="9" t="s">
        <v>175</v>
      </c>
      <c r="X8" s="6" t="s">
        <v>135</v>
      </c>
      <c r="Y8" s="13">
        <f>MAX(S8:X8)</f>
        <v>28.34</v>
      </c>
      <c r="Z8" s="11" t="s">
        <v>135</v>
      </c>
      <c r="AA8" s="2">
        <v>25.34</v>
      </c>
      <c r="AB8" s="6" t="s">
        <v>135</v>
      </c>
      <c r="AC8" s="2">
        <v>26.01</v>
      </c>
      <c r="AD8" s="6" t="s">
        <v>135</v>
      </c>
      <c r="AE8" s="2">
        <v>23.58</v>
      </c>
      <c r="AF8" s="6" t="s">
        <v>135</v>
      </c>
      <c r="AG8" s="13">
        <f>MAX(AA8:AE8)</f>
        <v>26.01</v>
      </c>
      <c r="AH8" s="11" t="s">
        <v>135</v>
      </c>
      <c r="AI8" s="13">
        <f>Q8+Y8+AG8</f>
        <v>81.83</v>
      </c>
      <c r="AJ8" s="11" t="s">
        <v>135</v>
      </c>
      <c r="AK8" s="21">
        <v>45171</v>
      </c>
      <c r="AL8" t="s">
        <v>143</v>
      </c>
    </row>
    <row r="9" spans="1:38" x14ac:dyDescent="0.25">
      <c r="A9" s="11"/>
      <c r="B9" s="15"/>
      <c r="C9" s="23"/>
      <c r="D9" s="11"/>
      <c r="E9" s="6"/>
      <c r="F9" s="6"/>
      <c r="G9" s="6"/>
      <c r="H9" s="6"/>
      <c r="I9" s="6"/>
      <c r="J9" s="6"/>
      <c r="K9" s="2"/>
      <c r="L9" s="6"/>
      <c r="M9" s="2"/>
      <c r="N9" s="6"/>
      <c r="O9" s="2"/>
      <c r="P9" s="6"/>
      <c r="Q9" s="13"/>
      <c r="R9" s="11"/>
      <c r="S9" s="2"/>
      <c r="T9" s="6"/>
      <c r="U9" s="2"/>
      <c r="V9" s="6"/>
      <c r="W9" s="9"/>
      <c r="X9" s="6"/>
      <c r="Y9" s="13"/>
      <c r="Z9" s="11"/>
      <c r="AA9" s="2"/>
      <c r="AB9" s="6"/>
      <c r="AC9" s="2"/>
      <c r="AD9" s="6"/>
      <c r="AE9" s="2"/>
      <c r="AF9" s="6"/>
      <c r="AG9" s="13"/>
      <c r="AH9" s="11"/>
      <c r="AI9" s="13"/>
      <c r="AJ9" s="11"/>
      <c r="AK9" s="21"/>
    </row>
    <row r="10" spans="1:38" x14ac:dyDescent="0.25">
      <c r="A10" s="11" t="s">
        <v>169</v>
      </c>
      <c r="B10" s="15" t="s">
        <v>170</v>
      </c>
      <c r="C10" s="23" t="s">
        <v>171</v>
      </c>
      <c r="D10" s="11" t="s">
        <v>182</v>
      </c>
      <c r="E10" s="6" t="s">
        <v>137</v>
      </c>
      <c r="F10" s="6" t="s">
        <v>172</v>
      </c>
      <c r="G10" s="6" t="s">
        <v>173</v>
      </c>
      <c r="H10" s="6">
        <v>1979</v>
      </c>
      <c r="I10" s="6" t="s">
        <v>174</v>
      </c>
      <c r="J10" s="6" t="s">
        <v>141</v>
      </c>
      <c r="K10" s="2">
        <v>40.46</v>
      </c>
      <c r="L10" s="6" t="s">
        <v>135</v>
      </c>
      <c r="M10" s="2" t="s">
        <v>175</v>
      </c>
      <c r="N10" s="6" t="s">
        <v>135</v>
      </c>
      <c r="O10" s="2" t="s">
        <v>175</v>
      </c>
      <c r="P10" s="6" t="s">
        <v>135</v>
      </c>
      <c r="Q10" s="13">
        <f t="shared" ref="Q10" si="0">MAX(K10:P10)</f>
        <v>40.46</v>
      </c>
      <c r="R10" s="11" t="s">
        <v>135</v>
      </c>
      <c r="S10" s="2">
        <v>37.909999999999997</v>
      </c>
      <c r="T10" s="6" t="s">
        <v>135</v>
      </c>
      <c r="U10" s="2">
        <v>38.89</v>
      </c>
      <c r="V10" s="6" t="s">
        <v>135</v>
      </c>
      <c r="W10" s="9" t="s">
        <v>175</v>
      </c>
      <c r="X10" s="6" t="s">
        <v>135</v>
      </c>
      <c r="Y10" s="13">
        <f t="shared" ref="Y10" si="1">MAX(S10:X10)</f>
        <v>38.89</v>
      </c>
      <c r="Z10" s="11" t="s">
        <v>135</v>
      </c>
      <c r="AA10" s="2">
        <v>38.1</v>
      </c>
      <c r="AB10" s="6" t="s">
        <v>135</v>
      </c>
      <c r="AC10" s="2">
        <v>36.64</v>
      </c>
      <c r="AD10" s="6" t="s">
        <v>135</v>
      </c>
      <c r="AE10" s="2" t="s">
        <v>175</v>
      </c>
      <c r="AF10" s="6" t="s">
        <v>135</v>
      </c>
      <c r="AG10" s="13">
        <f>MAX(AA10:AE10)</f>
        <v>38.1</v>
      </c>
      <c r="AH10" s="11" t="s">
        <v>135</v>
      </c>
      <c r="AI10" s="13">
        <f>Q10+Y10+AG10</f>
        <v>117.44999999999999</v>
      </c>
      <c r="AJ10" s="11" t="s">
        <v>135</v>
      </c>
      <c r="AK10" s="21">
        <v>45171</v>
      </c>
      <c r="AL10" t="s">
        <v>146</v>
      </c>
    </row>
    <row r="11" spans="1:38" s="12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x14ac:dyDescent="0.25">
      <c r="A12" s="11" t="s">
        <v>169</v>
      </c>
      <c r="B12" s="15" t="s">
        <v>183</v>
      </c>
      <c r="C12" s="23" t="s">
        <v>171</v>
      </c>
      <c r="D12" s="11" t="s">
        <v>148</v>
      </c>
      <c r="E12" t="s">
        <v>137</v>
      </c>
      <c r="F12" s="6" t="s">
        <v>138</v>
      </c>
      <c r="G12" s="6" t="s">
        <v>145</v>
      </c>
      <c r="H12" s="6">
        <v>1961</v>
      </c>
      <c r="I12" s="6" t="s">
        <v>140</v>
      </c>
      <c r="J12" s="6" t="s">
        <v>141</v>
      </c>
      <c r="K12" s="2">
        <v>16.36</v>
      </c>
      <c r="L12" s="6" t="s">
        <v>135</v>
      </c>
      <c r="M12" s="2">
        <v>17.989999999999998</v>
      </c>
      <c r="N12" s="6" t="s">
        <v>135</v>
      </c>
      <c r="O12" s="2">
        <v>22.18</v>
      </c>
      <c r="P12" s="6" t="s">
        <v>135</v>
      </c>
      <c r="Q12" s="13">
        <f t="shared" ref="Q12" si="2">MAX(K12:P12)</f>
        <v>22.18</v>
      </c>
      <c r="R12" s="11" t="s">
        <v>135</v>
      </c>
      <c r="S12" s="2">
        <v>20.49</v>
      </c>
      <c r="T12" s="6" t="s">
        <v>135</v>
      </c>
      <c r="U12" s="2">
        <v>19.29</v>
      </c>
      <c r="V12" s="6" t="s">
        <v>135</v>
      </c>
      <c r="W12" s="2">
        <v>20.61</v>
      </c>
      <c r="X12" s="6" t="s">
        <v>135</v>
      </c>
      <c r="Y12" s="13">
        <f t="shared" ref="Y12" si="3">MAX(S12:X12)</f>
        <v>20.61</v>
      </c>
      <c r="Z12" s="11" t="s">
        <v>135</v>
      </c>
      <c r="AA12" s="2">
        <v>19.170000000000002</v>
      </c>
      <c r="AB12" s="6" t="s">
        <v>135</v>
      </c>
      <c r="AC12" s="2">
        <v>20.399999999999999</v>
      </c>
      <c r="AD12" s="6" t="s">
        <v>135</v>
      </c>
      <c r="AE12" s="2">
        <v>19.510000000000002</v>
      </c>
      <c r="AF12" s="6" t="s">
        <v>135</v>
      </c>
      <c r="AG12" s="13">
        <f>MAX(AA12:AE12)</f>
        <v>20.399999999999999</v>
      </c>
      <c r="AH12" s="11" t="s">
        <v>135</v>
      </c>
      <c r="AI12" s="13">
        <f>Q12+Y12+AG12</f>
        <v>63.19</v>
      </c>
      <c r="AJ12" s="11" t="s">
        <v>135</v>
      </c>
      <c r="AK12" s="21">
        <v>45171</v>
      </c>
      <c r="AL12" t="s">
        <v>143</v>
      </c>
    </row>
    <row r="13" spans="1:38" x14ac:dyDescent="0.25">
      <c r="A13" s="11"/>
      <c r="B13" s="15"/>
      <c r="C13" s="23"/>
      <c r="D13" s="11"/>
      <c r="E13" s="6"/>
      <c r="F13" s="6"/>
      <c r="G13" s="6"/>
      <c r="H13" s="6"/>
      <c r="I13" s="6"/>
      <c r="J13" s="6"/>
      <c r="K13" s="2"/>
      <c r="L13" s="6"/>
      <c r="M13" s="2"/>
      <c r="N13" s="6"/>
      <c r="O13" s="2"/>
      <c r="P13" s="6"/>
      <c r="Q13" s="13"/>
      <c r="R13" s="11"/>
      <c r="S13" s="2"/>
      <c r="T13" s="6"/>
      <c r="U13" s="2"/>
      <c r="V13" s="6"/>
      <c r="W13" s="2"/>
      <c r="X13" s="6"/>
      <c r="Y13" s="13"/>
      <c r="Z13" s="11"/>
      <c r="AA13" s="2"/>
      <c r="AB13" s="6"/>
      <c r="AC13" s="2"/>
      <c r="AD13" s="6"/>
      <c r="AE13" s="2"/>
      <c r="AF13" s="6"/>
      <c r="AG13" s="13"/>
      <c r="AH13" s="11"/>
      <c r="AI13" s="13"/>
      <c r="AJ13" s="11"/>
    </row>
    <row r="14" spans="1:38" x14ac:dyDescent="0.25">
      <c r="A14" s="11" t="s">
        <v>169</v>
      </c>
      <c r="B14" s="15" t="s">
        <v>183</v>
      </c>
      <c r="C14" s="23" t="s">
        <v>171</v>
      </c>
      <c r="D14" s="11" t="s">
        <v>184</v>
      </c>
      <c r="E14" s="6" t="s">
        <v>137</v>
      </c>
      <c r="F14" s="6" t="s">
        <v>178</v>
      </c>
      <c r="G14" s="6" t="s">
        <v>145</v>
      </c>
      <c r="H14" s="6">
        <v>1956</v>
      </c>
      <c r="I14" s="6" t="s">
        <v>140</v>
      </c>
      <c r="J14" s="6" t="s">
        <v>141</v>
      </c>
      <c r="K14" s="2">
        <v>20.34</v>
      </c>
      <c r="L14" s="6" t="s">
        <v>135</v>
      </c>
      <c r="M14" s="2">
        <v>16.489999999999998</v>
      </c>
      <c r="N14" s="6" t="s">
        <v>135</v>
      </c>
      <c r="O14" s="2">
        <v>18.73</v>
      </c>
      <c r="P14" s="6" t="s">
        <v>135</v>
      </c>
      <c r="Q14" s="13">
        <f t="shared" ref="Q14" si="4">MAX(K14:P14)</f>
        <v>20.34</v>
      </c>
      <c r="R14" s="11" t="s">
        <v>135</v>
      </c>
      <c r="S14" s="2">
        <v>18.82</v>
      </c>
      <c r="T14" s="6" t="s">
        <v>135</v>
      </c>
      <c r="U14" s="2">
        <v>21.61</v>
      </c>
      <c r="V14" s="6" t="s">
        <v>135</v>
      </c>
      <c r="W14" s="2" t="s">
        <v>175</v>
      </c>
      <c r="X14" s="6" t="s">
        <v>135</v>
      </c>
      <c r="Y14" s="13">
        <f t="shared" ref="Y14" si="5">MAX(S14:X14)</f>
        <v>21.61</v>
      </c>
      <c r="Z14" s="11" t="s">
        <v>135</v>
      </c>
      <c r="AA14" s="2">
        <v>18.440000000000001</v>
      </c>
      <c r="AB14" s="6" t="s">
        <v>135</v>
      </c>
      <c r="AC14" s="2" t="s">
        <v>175</v>
      </c>
      <c r="AD14" s="6" t="s">
        <v>135</v>
      </c>
      <c r="AE14" s="2">
        <v>16.47</v>
      </c>
      <c r="AF14" s="6" t="s">
        <v>135</v>
      </c>
      <c r="AG14" s="13">
        <f>MAX(AA14:AE14)</f>
        <v>18.440000000000001</v>
      </c>
      <c r="AH14" s="11" t="s">
        <v>135</v>
      </c>
      <c r="AI14" s="13">
        <f>Q14+Y14+AG14</f>
        <v>60.39</v>
      </c>
      <c r="AJ14" s="11" t="s">
        <v>135</v>
      </c>
      <c r="AK14" s="21">
        <v>45171</v>
      </c>
      <c r="AL14" t="s">
        <v>146</v>
      </c>
    </row>
    <row r="15" spans="1:38" x14ac:dyDescent="0.25">
      <c r="A15" s="11"/>
      <c r="B15" s="15"/>
      <c r="C15" s="23"/>
      <c r="D15" s="11"/>
      <c r="E15" s="6"/>
      <c r="F15" s="6"/>
      <c r="G15" s="6"/>
      <c r="H15" s="6"/>
      <c r="I15" s="6"/>
      <c r="J15" s="6"/>
      <c r="K15" s="2"/>
      <c r="L15" s="6"/>
      <c r="M15" s="2"/>
      <c r="N15" s="6"/>
      <c r="O15" s="2"/>
      <c r="P15" s="6"/>
      <c r="Q15" s="13"/>
      <c r="R15" s="11"/>
      <c r="S15" s="2"/>
      <c r="T15" s="6"/>
      <c r="U15" s="2"/>
      <c r="V15" s="6"/>
      <c r="W15" s="2"/>
      <c r="X15" s="6"/>
      <c r="Y15" s="13"/>
      <c r="Z15" s="11"/>
      <c r="AA15" s="2"/>
      <c r="AB15" s="6"/>
      <c r="AC15" s="2"/>
      <c r="AD15" s="6"/>
      <c r="AE15" s="2"/>
      <c r="AF15" s="6"/>
      <c r="AG15" s="13"/>
      <c r="AH15" s="11"/>
      <c r="AI15" s="13"/>
      <c r="AJ15" s="11"/>
      <c r="AK15" s="21"/>
    </row>
    <row r="16" spans="1:38" x14ac:dyDescent="0.25">
      <c r="A16" s="11" t="s">
        <v>169</v>
      </c>
      <c r="B16" s="24" t="s">
        <v>185</v>
      </c>
      <c r="C16" s="11" t="s">
        <v>171</v>
      </c>
      <c r="D16" s="11" t="s">
        <v>186</v>
      </c>
      <c r="E16" s="6" t="s">
        <v>137</v>
      </c>
      <c r="F16" s="6" t="s">
        <v>180</v>
      </c>
      <c r="G16" s="6" t="s">
        <v>181</v>
      </c>
      <c r="H16" s="6">
        <v>1950</v>
      </c>
      <c r="I16" s="6" t="s">
        <v>174</v>
      </c>
      <c r="J16" s="6" t="s">
        <v>141</v>
      </c>
      <c r="K16" s="2">
        <v>11.98</v>
      </c>
      <c r="L16" s="6" t="s">
        <v>135</v>
      </c>
      <c r="M16" s="2">
        <v>14.2</v>
      </c>
      <c r="N16" s="6" t="s">
        <v>135</v>
      </c>
      <c r="O16" s="2">
        <v>13.53</v>
      </c>
      <c r="P16" s="6" t="s">
        <v>135</v>
      </c>
      <c r="Q16" s="13">
        <f>MAX(K16:P16)</f>
        <v>14.2</v>
      </c>
      <c r="R16" s="11" t="s">
        <v>135</v>
      </c>
      <c r="S16" s="2">
        <v>15.58</v>
      </c>
      <c r="T16" s="6" t="s">
        <v>135</v>
      </c>
      <c r="U16" s="2">
        <v>14.18</v>
      </c>
      <c r="V16" s="6" t="s">
        <v>135</v>
      </c>
      <c r="W16" s="2">
        <v>15.31</v>
      </c>
      <c r="X16" s="6" t="s">
        <v>135</v>
      </c>
      <c r="Y16" s="13">
        <f>MAX(S16:X16)</f>
        <v>15.58</v>
      </c>
      <c r="Z16" s="11" t="s">
        <v>135</v>
      </c>
      <c r="AA16" s="2">
        <v>16.079999999999998</v>
      </c>
      <c r="AB16" s="6" t="s">
        <v>135</v>
      </c>
      <c r="AC16" s="2" t="s">
        <v>175</v>
      </c>
      <c r="AD16" s="6" t="s">
        <v>135</v>
      </c>
      <c r="AE16" s="9">
        <v>15.69</v>
      </c>
      <c r="AF16" s="6" t="s">
        <v>135</v>
      </c>
      <c r="AG16" s="13">
        <f>MAX(AA16:AE16)</f>
        <v>16.079999999999998</v>
      </c>
      <c r="AH16" s="11" t="s">
        <v>135</v>
      </c>
      <c r="AI16" s="13">
        <f>Q16+Y16+AG16</f>
        <v>45.86</v>
      </c>
      <c r="AJ16" s="11" t="s">
        <v>135</v>
      </c>
      <c r="AK16" s="21">
        <v>45171</v>
      </c>
      <c r="AL16" t="s">
        <v>143</v>
      </c>
    </row>
    <row r="17" spans="1:38" x14ac:dyDescent="0.25">
      <c r="A17" s="6"/>
      <c r="B17" s="7"/>
      <c r="C17" s="6"/>
      <c r="D17" s="6"/>
      <c r="F17" s="6"/>
      <c r="G17" s="6"/>
      <c r="H17" s="6"/>
      <c r="I17" s="6"/>
      <c r="J17" s="6"/>
      <c r="K17" s="2"/>
      <c r="L17" s="6"/>
      <c r="M17" s="2"/>
      <c r="N17" s="6"/>
      <c r="O17" s="2"/>
      <c r="P17" s="6"/>
      <c r="Q17" s="13"/>
      <c r="R17" s="11"/>
      <c r="S17" s="2"/>
      <c r="T17" s="6"/>
      <c r="U17" s="2"/>
      <c r="V17" s="6"/>
      <c r="W17" s="2"/>
      <c r="X17" s="6"/>
      <c r="Y17" s="13"/>
      <c r="Z17" s="11"/>
      <c r="AA17" s="2"/>
      <c r="AB17" s="6"/>
      <c r="AC17" s="2"/>
      <c r="AD17" s="6"/>
      <c r="AE17" s="9"/>
      <c r="AF17" s="6"/>
      <c r="AG17" s="13"/>
      <c r="AH17" s="11"/>
      <c r="AI17" s="13"/>
      <c r="AJ17" s="11"/>
      <c r="AK17" s="21"/>
    </row>
    <row r="18" spans="1:38" x14ac:dyDescent="0.25">
      <c r="A18" s="6"/>
      <c r="B18" s="7"/>
      <c r="C18" s="6"/>
      <c r="D18" s="6"/>
      <c r="F18" s="6"/>
      <c r="G18" s="6"/>
      <c r="H18" s="6"/>
      <c r="I18" s="6"/>
      <c r="J18" s="6"/>
      <c r="K18" s="2"/>
      <c r="L18" s="6"/>
      <c r="M18" s="2"/>
      <c r="N18" s="6"/>
      <c r="O18" s="2"/>
      <c r="P18" s="6"/>
      <c r="Q18" s="13"/>
      <c r="R18" s="11"/>
      <c r="S18" s="2"/>
      <c r="T18" s="6"/>
      <c r="U18" s="2"/>
      <c r="V18" s="6"/>
      <c r="W18" s="2"/>
      <c r="X18" s="6"/>
      <c r="Y18" s="13"/>
      <c r="Z18" s="11"/>
      <c r="AA18" s="2"/>
      <c r="AB18" s="6"/>
      <c r="AC18" s="2"/>
      <c r="AD18" s="6"/>
      <c r="AE18" s="9"/>
      <c r="AF18" s="6"/>
      <c r="AG18" s="13"/>
      <c r="AH18" s="11"/>
      <c r="AI18" s="13"/>
      <c r="AJ18" s="11"/>
      <c r="AK18" s="21"/>
    </row>
    <row r="19" spans="1:38" x14ac:dyDescent="0.25">
      <c r="A19" s="6"/>
      <c r="B19" s="7"/>
      <c r="C19" s="6"/>
      <c r="D19" s="6"/>
      <c r="F19" s="6"/>
      <c r="G19" s="6"/>
      <c r="H19" s="6"/>
      <c r="I19" s="6"/>
      <c r="J19" s="6"/>
      <c r="K19" s="2"/>
      <c r="L19" s="6"/>
      <c r="M19" s="2"/>
      <c r="N19" s="6"/>
      <c r="O19" s="2"/>
      <c r="P19" s="6"/>
      <c r="Q19" s="13"/>
      <c r="R19" s="11"/>
      <c r="S19" s="2"/>
      <c r="T19" s="6"/>
      <c r="U19" s="2"/>
      <c r="V19" s="6"/>
      <c r="W19" s="2"/>
      <c r="X19" s="6"/>
      <c r="Y19" s="13"/>
      <c r="Z19" s="11"/>
      <c r="AA19" s="2"/>
      <c r="AB19" s="6"/>
      <c r="AC19" s="2"/>
      <c r="AD19" s="6"/>
      <c r="AF19" s="6"/>
      <c r="AG19" s="13"/>
      <c r="AH19" s="11"/>
      <c r="AI19" s="13"/>
      <c r="AJ19" s="11"/>
      <c r="AK19" s="21"/>
    </row>
    <row r="20" spans="1:38" x14ac:dyDescent="0.25">
      <c r="A20" s="6"/>
      <c r="B20" s="7"/>
      <c r="C20" s="6"/>
      <c r="D20" s="6"/>
      <c r="F20" s="6"/>
      <c r="G20" s="6"/>
      <c r="H20" s="6"/>
      <c r="I20" s="6"/>
      <c r="J20" s="6"/>
      <c r="K20" s="2"/>
      <c r="L20" s="6"/>
      <c r="M20" s="2"/>
      <c r="N20" s="6"/>
      <c r="O20" s="2"/>
      <c r="P20" s="6"/>
      <c r="Q20" s="13"/>
      <c r="R20" s="11"/>
      <c r="S20" s="2"/>
      <c r="T20" s="6"/>
      <c r="U20" s="2"/>
      <c r="V20" s="6"/>
      <c r="W20" s="2"/>
      <c r="X20" s="6"/>
      <c r="Y20" s="13"/>
      <c r="Z20" s="11"/>
      <c r="AA20" s="2"/>
      <c r="AB20" s="6"/>
      <c r="AC20" s="2"/>
      <c r="AD20" s="6"/>
      <c r="AE20" s="9"/>
      <c r="AF20" s="6"/>
      <c r="AG20" s="13"/>
      <c r="AH20" s="11"/>
      <c r="AI20" s="13"/>
      <c r="AJ20" s="11"/>
      <c r="AK20" s="21"/>
    </row>
    <row r="21" spans="1:38" x14ac:dyDescent="0.25">
      <c r="A21" s="6"/>
      <c r="B21" s="7"/>
      <c r="C21" s="6"/>
      <c r="D21" s="6"/>
      <c r="F21" s="6"/>
      <c r="G21" s="6"/>
      <c r="H21" s="6"/>
      <c r="I21" s="6"/>
      <c r="J21" s="6"/>
      <c r="K21" s="2"/>
      <c r="L21" s="6"/>
      <c r="M21" s="2"/>
      <c r="N21" s="6"/>
      <c r="O21" s="2"/>
      <c r="P21" s="6"/>
      <c r="Q21" s="13"/>
      <c r="R21" s="11"/>
      <c r="S21" s="2"/>
      <c r="T21" s="6"/>
      <c r="U21" s="2"/>
      <c r="V21" s="6"/>
      <c r="W21" s="2"/>
      <c r="X21" s="6"/>
      <c r="Y21" s="13"/>
      <c r="Z21" s="11"/>
      <c r="AA21" s="2"/>
      <c r="AB21" s="6"/>
      <c r="AC21" s="2"/>
      <c r="AD21" s="6"/>
      <c r="AE21" s="9"/>
      <c r="AF21" s="6"/>
      <c r="AG21" s="13"/>
      <c r="AH21" s="11"/>
      <c r="AI21" s="13"/>
      <c r="AJ21" s="11"/>
      <c r="AK21" s="21"/>
    </row>
    <row r="22" spans="1:38" x14ac:dyDescent="0.25">
      <c r="A22" s="6"/>
      <c r="B22" s="7"/>
      <c r="C22" s="6"/>
      <c r="D22" s="6"/>
      <c r="F22" s="6"/>
      <c r="G22" s="6"/>
      <c r="H22" s="6"/>
      <c r="I22" s="6"/>
      <c r="J22" s="6"/>
      <c r="K22" s="2"/>
      <c r="L22" s="6"/>
      <c r="M22" s="2"/>
      <c r="N22" s="6"/>
      <c r="O22" s="2"/>
      <c r="P22" s="6"/>
      <c r="Q22" s="13"/>
      <c r="R22" s="11"/>
      <c r="S22" s="2"/>
      <c r="T22" s="6"/>
      <c r="U22" s="2"/>
      <c r="V22" s="6"/>
      <c r="W22" s="2"/>
      <c r="X22" s="6"/>
      <c r="Y22" s="13"/>
      <c r="Z22" s="11"/>
      <c r="AA22" s="2"/>
      <c r="AB22" s="6"/>
      <c r="AC22" s="2"/>
      <c r="AD22" s="6"/>
      <c r="AE22" s="9"/>
      <c r="AF22" s="6"/>
      <c r="AG22" s="13"/>
      <c r="AH22" s="11"/>
      <c r="AI22" s="13"/>
      <c r="AJ22" s="11"/>
      <c r="AK22" s="21"/>
      <c r="AL22" s="9"/>
    </row>
    <row r="23" spans="1:38" x14ac:dyDescent="0.25">
      <c r="A23" s="6"/>
      <c r="B23" s="7"/>
      <c r="C23" s="6"/>
      <c r="D23" s="6"/>
      <c r="F23" s="6"/>
      <c r="G23" s="6"/>
      <c r="H23" s="6"/>
      <c r="I23" s="6"/>
      <c r="J23" s="6"/>
      <c r="K23" s="2"/>
      <c r="L23" s="6"/>
      <c r="M23" s="2"/>
      <c r="N23" s="6"/>
      <c r="O23" s="2"/>
      <c r="P23" s="6"/>
      <c r="Q23" s="13"/>
      <c r="R23" s="11"/>
      <c r="S23" s="2"/>
      <c r="T23" s="6"/>
      <c r="U23" s="2"/>
      <c r="V23" s="6"/>
      <c r="W23" s="2"/>
      <c r="X23" s="6"/>
      <c r="Y23" s="13"/>
      <c r="Z23" s="11"/>
      <c r="AA23" s="2"/>
      <c r="AB23" s="6"/>
      <c r="AC23" s="2"/>
      <c r="AD23" s="6"/>
      <c r="AE23" s="9"/>
      <c r="AF23" s="6"/>
      <c r="AG23" s="13"/>
      <c r="AH23" s="11"/>
      <c r="AI23" s="13"/>
      <c r="AJ23" s="11"/>
      <c r="AK23" s="21"/>
    </row>
    <row r="24" spans="1:38" x14ac:dyDescent="0.25">
      <c r="A24" s="6"/>
      <c r="B24" s="7"/>
      <c r="C24" s="6"/>
      <c r="D24" s="6"/>
      <c r="F24" s="6"/>
      <c r="G24" s="6"/>
      <c r="H24" s="6"/>
      <c r="I24" s="6"/>
      <c r="J24" s="6"/>
      <c r="K24" s="2"/>
      <c r="L24" s="6"/>
      <c r="M24" s="2"/>
      <c r="N24" s="6"/>
      <c r="O24" s="2"/>
      <c r="P24" s="6"/>
      <c r="Q24" s="13"/>
      <c r="R24" s="11"/>
      <c r="S24" s="2"/>
      <c r="T24" s="6"/>
      <c r="U24" s="2"/>
      <c r="V24" s="6"/>
      <c r="W24" s="2"/>
      <c r="X24" s="6"/>
      <c r="Y24" s="13"/>
      <c r="Z24" s="11"/>
      <c r="AA24" s="2"/>
      <c r="AB24" s="6"/>
      <c r="AC24" s="2"/>
      <c r="AD24" s="6"/>
      <c r="AE24" s="9"/>
      <c r="AF24" s="6"/>
      <c r="AG24" s="13"/>
      <c r="AH24" s="11"/>
      <c r="AI24" s="13"/>
      <c r="AJ24" s="11"/>
      <c r="AK24" s="21"/>
    </row>
    <row r="25" spans="1:38" x14ac:dyDescent="0.25">
      <c r="A25" s="6"/>
      <c r="B25" s="7"/>
      <c r="C25" s="6"/>
      <c r="D25" s="6"/>
      <c r="F25" s="6"/>
      <c r="G25" s="6"/>
      <c r="H25" s="6"/>
      <c r="I25" s="6"/>
      <c r="J25" s="6"/>
      <c r="K25" s="2"/>
      <c r="L25" s="6"/>
      <c r="M25" s="2"/>
      <c r="N25" s="6"/>
      <c r="O25" s="2"/>
      <c r="P25" s="6"/>
      <c r="Q25" s="13"/>
      <c r="R25" s="11"/>
      <c r="S25" s="2"/>
      <c r="T25" s="6"/>
      <c r="U25" s="2"/>
      <c r="V25" s="6"/>
      <c r="W25" s="2"/>
      <c r="X25" s="6"/>
      <c r="Y25" s="13"/>
      <c r="Z25" s="11"/>
      <c r="AA25" s="2"/>
      <c r="AB25" s="6"/>
      <c r="AC25" s="2"/>
      <c r="AD25" s="6"/>
      <c r="AE25" s="9"/>
      <c r="AF25" s="6"/>
      <c r="AG25" s="13"/>
      <c r="AH25" s="11"/>
      <c r="AI25" s="13"/>
      <c r="AJ25" s="11"/>
      <c r="AK25" s="21"/>
    </row>
    <row r="26" spans="1:38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8" ht="15" hidden="1" customHeight="1" x14ac:dyDescent="0.25">
      <c r="M27" s="10"/>
    </row>
    <row r="28" spans="1:38" hidden="1" x14ac:dyDescent="0.25"/>
  </sheetData>
  <autoFilter ref="A1:AL52"/>
  <pageMargins left="0.70866141732283472" right="0.70866141732283472" top="1.1811023622047245" bottom="1.1811023622047245" header="0.78740157480314965" footer="0.78740157480314965"/>
  <pageSetup paperSize="9" scale="61" fitToHeight="99" orientation="landscape" verticalDpi="0" r:id="rId1"/>
  <headerFooter>
    <oddHeader>&amp;LLSW-Wettkampf 
in Immendingen&amp;C&amp;"-,Fett"Disziplin: Speerwurf 3-Kampf&amp;R02.09.2023</oddHeader>
    <oddFooter>&amp;L&amp;A&amp;RSeite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view="pageLayout" topLeftCell="Q1" zoomScaleNormal="96" workbookViewId="0">
      <selection sqref="A1:A1048576"/>
    </sheetView>
  </sheetViews>
  <sheetFormatPr baseColWidth="10" defaultColWidth="10.7109375" defaultRowHeight="15" x14ac:dyDescent="0.25"/>
  <cols>
    <col min="1" max="1" width="12.5703125" hidden="1" customWidth="1"/>
    <col min="2" max="2" width="13.85546875" customWidth="1"/>
    <col min="3" max="3" width="2.7109375" bestFit="1" customWidth="1"/>
    <col min="4" max="4" width="12.7109375" bestFit="1" customWidth="1"/>
    <col min="5" max="5" width="5.85546875" customWidth="1"/>
    <col min="6" max="6" width="6.85546875" bestFit="1" customWidth="1"/>
    <col min="7" max="7" width="20.28515625" bestFit="1" customWidth="1"/>
    <col min="8" max="8" width="8.5703125" bestFit="1" customWidth="1"/>
    <col min="9" max="9" width="8" bestFit="1" customWidth="1"/>
    <col min="10" max="10" width="10.42578125" bestFit="1" customWidth="1"/>
    <col min="11" max="11" width="5.42578125" customWidth="1"/>
    <col min="12" max="12" width="8" customWidth="1"/>
    <col min="13" max="13" width="2.28515625" bestFit="1" customWidth="1"/>
    <col min="14" max="14" width="8" customWidth="1"/>
    <col min="15" max="15" width="2.28515625" bestFit="1" customWidth="1"/>
    <col min="16" max="16" width="8" customWidth="1"/>
    <col min="17" max="17" width="3.42578125" bestFit="1" customWidth="1"/>
    <col min="18" max="18" width="8" customWidth="1"/>
    <col min="19" max="19" width="2.5703125" bestFit="1" customWidth="1"/>
    <col min="20" max="20" width="8" bestFit="1" customWidth="1"/>
    <col min="21" max="21" width="10.42578125" bestFit="1" customWidth="1"/>
    <col min="22" max="22" width="5.42578125" customWidth="1"/>
    <col min="23" max="23" width="8" customWidth="1"/>
    <col min="24" max="24" width="2.28515625" bestFit="1" customWidth="1"/>
    <col min="25" max="25" width="8" customWidth="1"/>
    <col min="26" max="26" width="2.28515625" bestFit="1" customWidth="1"/>
    <col min="27" max="27" width="9.140625" bestFit="1" customWidth="1"/>
    <col min="28" max="28" width="3.42578125" bestFit="1" customWidth="1"/>
    <col min="29" max="29" width="8" customWidth="1"/>
    <col min="30" max="30" width="2.5703125" bestFit="1" customWidth="1"/>
    <col min="31" max="31" width="8" bestFit="1" customWidth="1"/>
    <col min="32" max="32" width="10.42578125" bestFit="1" customWidth="1"/>
    <col min="33" max="33" width="5.140625" customWidth="1"/>
    <col min="34" max="34" width="8" customWidth="1"/>
    <col min="35" max="35" width="2.28515625" bestFit="1" customWidth="1"/>
    <col min="36" max="36" width="8" customWidth="1"/>
    <col min="37" max="37" width="2.28515625" bestFit="1" customWidth="1"/>
    <col min="38" max="38" width="8" customWidth="1"/>
    <col min="39" max="39" width="3.42578125" bestFit="1" customWidth="1"/>
    <col min="40" max="40" width="8" customWidth="1"/>
    <col min="41" max="41" width="2.5703125" bestFit="1" customWidth="1"/>
    <col min="42" max="42" width="9.28515625" customWidth="1"/>
    <col min="43" max="43" width="2.28515625" bestFit="1" customWidth="1"/>
    <col min="44" max="44" width="10.42578125" hidden="1" customWidth="1"/>
    <col min="45" max="45" width="12.42578125" hidden="1" customWidth="1"/>
  </cols>
  <sheetData>
    <row r="1" spans="1:45" s="12" customFormat="1" x14ac:dyDescent="0.25">
      <c r="A1" s="11" t="s">
        <v>121</v>
      </c>
      <c r="B1" s="11" t="s">
        <v>155</v>
      </c>
      <c r="C1" s="11"/>
      <c r="D1" s="11" t="s">
        <v>187</v>
      </c>
      <c r="E1" s="11" t="s">
        <v>123</v>
      </c>
      <c r="F1" s="11" t="s">
        <v>124</v>
      </c>
      <c r="G1" s="11" t="s">
        <v>128</v>
      </c>
      <c r="H1" s="11" t="s">
        <v>129</v>
      </c>
      <c r="I1" s="11" t="s">
        <v>125</v>
      </c>
      <c r="J1" s="11" t="s">
        <v>126</v>
      </c>
      <c r="K1" s="11" t="s">
        <v>127</v>
      </c>
      <c r="L1" s="14" t="s">
        <v>188</v>
      </c>
      <c r="M1" s="14"/>
      <c r="N1" s="14" t="s">
        <v>189</v>
      </c>
      <c r="O1" s="14"/>
      <c r="P1" s="14" t="s">
        <v>190</v>
      </c>
      <c r="Q1" s="14"/>
      <c r="R1" s="14" t="s">
        <v>191</v>
      </c>
      <c r="S1" s="14"/>
      <c r="T1" s="11" t="s">
        <v>125</v>
      </c>
      <c r="U1" s="11" t="s">
        <v>126</v>
      </c>
      <c r="V1" s="11" t="s">
        <v>127</v>
      </c>
      <c r="W1" s="14" t="s">
        <v>192</v>
      </c>
      <c r="X1" s="14"/>
      <c r="Y1" s="14" t="s">
        <v>193</v>
      </c>
      <c r="Z1" s="14"/>
      <c r="AA1" s="14" t="s">
        <v>190</v>
      </c>
      <c r="AB1" s="14"/>
      <c r="AC1" s="14" t="s">
        <v>194</v>
      </c>
      <c r="AD1" s="14"/>
      <c r="AE1" s="11" t="s">
        <v>125</v>
      </c>
      <c r="AF1" s="11" t="s">
        <v>126</v>
      </c>
      <c r="AG1" s="11" t="s">
        <v>127</v>
      </c>
      <c r="AH1" s="14" t="s">
        <v>195</v>
      </c>
      <c r="AI1" s="14"/>
      <c r="AJ1" s="14" t="s">
        <v>196</v>
      </c>
      <c r="AK1" s="14"/>
      <c r="AL1" s="14" t="s">
        <v>197</v>
      </c>
      <c r="AM1" s="14"/>
      <c r="AN1" s="14" t="s">
        <v>198</v>
      </c>
      <c r="AO1" s="14"/>
      <c r="AP1" s="14" t="s">
        <v>199</v>
      </c>
      <c r="AQ1" s="14"/>
      <c r="AR1" s="12" t="s">
        <v>131</v>
      </c>
      <c r="AS1" s="12" t="s">
        <v>132</v>
      </c>
    </row>
    <row r="2" spans="1:45" x14ac:dyDescent="0.25">
      <c r="A2" s="11" t="s">
        <v>169</v>
      </c>
      <c r="B2" s="15" t="s">
        <v>170</v>
      </c>
      <c r="C2" s="23" t="s">
        <v>171</v>
      </c>
      <c r="D2" s="11" t="s">
        <v>187</v>
      </c>
      <c r="E2" s="11" t="s">
        <v>147</v>
      </c>
      <c r="F2" s="6" t="s">
        <v>137</v>
      </c>
      <c r="G2" s="6" t="s">
        <v>200</v>
      </c>
      <c r="H2" s="6" t="s">
        <v>141</v>
      </c>
      <c r="I2" s="6" t="s">
        <v>138</v>
      </c>
      <c r="J2" s="6" t="s">
        <v>139</v>
      </c>
      <c r="K2" s="6">
        <v>1991</v>
      </c>
      <c r="L2" s="2">
        <f>'Speerwurf 3K'!Q3</f>
        <v>27.48</v>
      </c>
      <c r="M2" s="6" t="s">
        <v>135</v>
      </c>
      <c r="N2" s="2">
        <f>'Speerwurf 3K'!Y3</f>
        <v>28.34</v>
      </c>
      <c r="O2" s="6" t="s">
        <v>135</v>
      </c>
      <c r="P2" s="2">
        <f>'Speerwurf 3K'!AG3</f>
        <v>26.01</v>
      </c>
      <c r="Q2" s="6" t="s">
        <v>135</v>
      </c>
      <c r="R2" s="13">
        <f>SUM(L2:Q2)</f>
        <v>81.83</v>
      </c>
      <c r="S2" s="11" t="s">
        <v>135</v>
      </c>
      <c r="T2" s="6" t="s">
        <v>138</v>
      </c>
      <c r="U2" s="6" t="s">
        <v>145</v>
      </c>
      <c r="V2" s="6">
        <v>1961</v>
      </c>
      <c r="W2" s="2">
        <f>'Speerwurf 3K'!Q4</f>
        <v>20.61</v>
      </c>
      <c r="X2" s="6" t="s">
        <v>135</v>
      </c>
      <c r="Y2" s="2">
        <f>'Speerwurf 3K'!Y4</f>
        <v>20.399999999999999</v>
      </c>
      <c r="Z2" s="6" t="s">
        <v>135</v>
      </c>
      <c r="AA2" s="2">
        <f>'Speerwurf 3K'!AG4</f>
        <v>20.55</v>
      </c>
      <c r="AB2" s="6" t="s">
        <v>135</v>
      </c>
      <c r="AC2" s="13">
        <f>SUM(W2:AB2)</f>
        <v>61.56</v>
      </c>
      <c r="AD2" s="11" t="s">
        <v>135</v>
      </c>
      <c r="AE2" s="6" t="s">
        <v>178</v>
      </c>
      <c r="AF2" s="6" t="s">
        <v>145</v>
      </c>
      <c r="AG2" s="6">
        <v>1956</v>
      </c>
      <c r="AH2" s="2">
        <f>'Speerwurf 3K'!Q5</f>
        <v>21.61</v>
      </c>
      <c r="AI2" s="6" t="s">
        <v>135</v>
      </c>
      <c r="AJ2" s="2">
        <f>'Speerwurf 3K'!Y5</f>
        <v>18.440000000000001</v>
      </c>
      <c r="AK2" s="6" t="s">
        <v>135</v>
      </c>
      <c r="AL2" s="2">
        <f>'Speerwurf 3K'!AG5</f>
        <v>18.61</v>
      </c>
      <c r="AM2" s="6" t="s">
        <v>135</v>
      </c>
      <c r="AN2" s="13">
        <f>SUM(AH2:AM2)</f>
        <v>58.66</v>
      </c>
      <c r="AO2" s="11" t="s">
        <v>135</v>
      </c>
      <c r="AP2" s="18">
        <f>SUM(R2+AC2+AN2)</f>
        <v>202.04999999999998</v>
      </c>
      <c r="AQ2" s="11" t="s">
        <v>135</v>
      </c>
      <c r="AR2" s="21">
        <v>45171</v>
      </c>
      <c r="AS2" t="s">
        <v>146</v>
      </c>
    </row>
    <row r="3" spans="1:45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4"/>
      <c r="M3" s="14"/>
      <c r="N3" s="14"/>
      <c r="O3" s="14"/>
      <c r="P3" s="14"/>
      <c r="Q3" s="14"/>
      <c r="R3" s="14"/>
      <c r="S3" s="14"/>
      <c r="T3" s="11"/>
      <c r="U3" s="11"/>
      <c r="V3" s="11"/>
      <c r="W3" s="14"/>
      <c r="X3" s="14"/>
      <c r="Y3" s="14"/>
      <c r="Z3" s="14"/>
      <c r="AA3" s="14"/>
      <c r="AB3" s="14"/>
      <c r="AC3" s="14"/>
      <c r="AD3" s="14"/>
      <c r="AE3" s="11"/>
      <c r="AF3" s="11"/>
      <c r="AG3" s="11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5" x14ac:dyDescent="0.25">
      <c r="L4" s="7"/>
      <c r="N4" s="7"/>
      <c r="P4" s="7"/>
      <c r="Q4" s="6"/>
      <c r="R4" s="2"/>
      <c r="S4" s="6"/>
      <c r="W4" s="7"/>
      <c r="Y4" s="7"/>
      <c r="AA4" s="7"/>
      <c r="AB4" s="6"/>
      <c r="AC4" s="2"/>
      <c r="AD4" s="6"/>
      <c r="AH4" s="7"/>
      <c r="AJ4" s="7"/>
      <c r="AL4" s="7"/>
      <c r="AM4" s="6"/>
      <c r="AN4" s="2"/>
      <c r="AO4" s="6"/>
      <c r="AP4" s="1"/>
    </row>
    <row r="6" spans="1:45" x14ac:dyDescent="0.25">
      <c r="L6" s="4"/>
      <c r="N6" s="4"/>
      <c r="P6" s="4"/>
      <c r="Q6" s="5"/>
      <c r="W6" s="4"/>
      <c r="Y6" s="4"/>
      <c r="AA6" s="4"/>
      <c r="AB6" s="5"/>
      <c r="AH6" s="4"/>
      <c r="AJ6" s="4"/>
      <c r="AL6" s="4"/>
      <c r="AM6" s="5"/>
    </row>
  </sheetData>
  <autoFilter ref="A1:AS29"/>
  <pageMargins left="0.70866141732283472" right="0.70866141732283472" top="1.1811023622047245" bottom="1.1811023622047245" header="0.78740157480314965" footer="0.78740157480314965"/>
  <pageSetup paperSize="9" scale="46" fitToHeight="99" orientation="landscape" verticalDpi="300" r:id="rId1"/>
  <headerFooter>
    <oddHeader>&amp;LLSW-Wettkampf 
in Immendingen&amp;C&amp;"-,Fett"Disziplin: Speerwurf 3-Kampf
Mannschaften&amp;R02.09.2023</oddHeader>
    <oddFooter>&amp;L&amp;A&amp;RSeite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view="pageLayout" topLeftCell="B1" zoomScaleNormal="100" workbookViewId="0">
      <selection activeCell="X1" activeCellId="2" sqref="A1:A1048576 W1:W1048576 X1:X1048576"/>
    </sheetView>
  </sheetViews>
  <sheetFormatPr baseColWidth="10" defaultColWidth="10.7109375" defaultRowHeight="15" x14ac:dyDescent="0.25"/>
  <cols>
    <col min="1" max="1" width="10.5703125" hidden="1" customWidth="1"/>
    <col min="2" max="2" width="5.42578125" bestFit="1" customWidth="1"/>
    <col min="3" max="3" width="6.85546875" bestFit="1" customWidth="1"/>
    <col min="4" max="4" width="9.85546875" bestFit="1" customWidth="1"/>
    <col min="5" max="5" width="10.42578125" bestFit="1" customWidth="1"/>
    <col min="6" max="6" width="4.85546875" bestFit="1" customWidth="1"/>
    <col min="7" max="7" width="19.140625" bestFit="1" customWidth="1"/>
    <col min="8" max="8" width="8.5703125" bestFit="1" customWidth="1"/>
    <col min="9" max="9" width="5.7109375" style="10" customWidth="1"/>
    <col min="10" max="10" width="2.28515625" style="10" customWidth="1"/>
    <col min="11" max="11" width="5.7109375" style="10" customWidth="1"/>
    <col min="12" max="12" width="2.28515625" style="10" customWidth="1"/>
    <col min="13" max="13" width="5.7109375" style="10" customWidth="1"/>
    <col min="14" max="14" width="2.28515625" style="10" customWidth="1"/>
    <col min="15" max="15" width="5.7109375" style="10" customWidth="1"/>
    <col min="16" max="16" width="2.28515625" style="10" customWidth="1"/>
    <col min="17" max="17" width="5.7109375" style="10" customWidth="1"/>
    <col min="18" max="18" width="2.28515625" style="10" customWidth="1"/>
    <col min="19" max="19" width="5.7109375" style="10" customWidth="1"/>
    <col min="20" max="20" width="2.28515625" style="10" customWidth="1"/>
    <col min="21" max="21" width="5.7109375" style="14" bestFit="1" customWidth="1"/>
    <col min="22" max="22" width="2.28515625" style="14" bestFit="1" customWidth="1"/>
    <col min="23" max="24" width="0" hidden="1" customWidth="1"/>
  </cols>
  <sheetData>
    <row r="1" spans="1:24" s="12" customFormat="1" x14ac:dyDescent="0.25">
      <c r="A1" s="11" t="s">
        <v>121</v>
      </c>
      <c r="B1" s="11" t="s">
        <v>123</v>
      </c>
      <c r="C1" s="11" t="s">
        <v>124</v>
      </c>
      <c r="D1" s="11" t="s">
        <v>125</v>
      </c>
      <c r="E1" s="11" t="s">
        <v>126</v>
      </c>
      <c r="F1" s="11" t="s">
        <v>127</v>
      </c>
      <c r="G1" s="11" t="s">
        <v>128</v>
      </c>
      <c r="H1" s="11" t="s">
        <v>129</v>
      </c>
      <c r="I1" s="14" t="s">
        <v>201</v>
      </c>
      <c r="J1" s="14"/>
      <c r="K1" s="14" t="s">
        <v>202</v>
      </c>
      <c r="L1" s="14"/>
      <c r="M1" s="14" t="s">
        <v>203</v>
      </c>
      <c r="N1" s="14"/>
      <c r="O1" s="14" t="s">
        <v>204</v>
      </c>
      <c r="P1" s="14"/>
      <c r="Q1" s="14" t="s">
        <v>205</v>
      </c>
      <c r="R1" s="14"/>
      <c r="S1" s="14" t="s">
        <v>206</v>
      </c>
      <c r="T1" s="14"/>
      <c r="U1" s="14" t="s">
        <v>207</v>
      </c>
      <c r="V1" s="14"/>
      <c r="W1" s="12" t="s">
        <v>131</v>
      </c>
      <c r="X1" s="12" t="s">
        <v>132</v>
      </c>
    </row>
    <row r="2" spans="1:24" x14ac:dyDescent="0.25">
      <c r="A2" s="11" t="s">
        <v>208</v>
      </c>
      <c r="B2" s="11" t="s">
        <v>136</v>
      </c>
      <c r="C2" t="s">
        <v>137</v>
      </c>
      <c r="D2" s="6" t="s">
        <v>138</v>
      </c>
      <c r="E2" s="6" t="s">
        <v>145</v>
      </c>
      <c r="F2" s="6">
        <v>1961</v>
      </c>
      <c r="G2" s="6" t="s">
        <v>140</v>
      </c>
      <c r="H2" s="6" t="s">
        <v>141</v>
      </c>
      <c r="I2" s="2">
        <v>4.2300000000000004</v>
      </c>
      <c r="J2" s="10" t="s">
        <v>135</v>
      </c>
      <c r="K2" s="2" t="s">
        <v>175</v>
      </c>
      <c r="L2" s="10" t="s">
        <v>135</v>
      </c>
      <c r="M2" s="2" t="s">
        <v>175</v>
      </c>
      <c r="N2" s="10" t="s">
        <v>135</v>
      </c>
      <c r="O2" s="2" t="s">
        <v>175</v>
      </c>
      <c r="P2" s="10" t="s">
        <v>135</v>
      </c>
      <c r="Q2" s="2" t="s">
        <v>175</v>
      </c>
      <c r="R2" s="10" t="s">
        <v>135</v>
      </c>
      <c r="S2" s="2" t="s">
        <v>175</v>
      </c>
      <c r="T2" s="10" t="s">
        <v>135</v>
      </c>
      <c r="U2" s="13">
        <f>MAX(I2:T2)</f>
        <v>4.2300000000000004</v>
      </c>
      <c r="V2" s="14" t="s">
        <v>135</v>
      </c>
      <c r="W2" s="21">
        <v>45171</v>
      </c>
      <c r="X2" t="s">
        <v>146</v>
      </c>
    </row>
    <row r="3" spans="1:24" x14ac:dyDescent="0.25">
      <c r="A3" s="11" t="s">
        <v>208</v>
      </c>
      <c r="B3" s="11" t="s">
        <v>136</v>
      </c>
      <c r="C3" t="s">
        <v>144</v>
      </c>
      <c r="D3" s="6" t="s">
        <v>180</v>
      </c>
      <c r="E3" s="6" t="s">
        <v>181</v>
      </c>
      <c r="F3" s="6">
        <v>1950</v>
      </c>
      <c r="G3" s="6" t="s">
        <v>174</v>
      </c>
      <c r="H3" s="6" t="s">
        <v>141</v>
      </c>
      <c r="I3" s="2">
        <v>3.17</v>
      </c>
      <c r="J3" s="10" t="s">
        <v>135</v>
      </c>
      <c r="K3" s="2">
        <v>3.12</v>
      </c>
      <c r="L3" s="10" t="s">
        <v>135</v>
      </c>
      <c r="M3" s="2">
        <v>3.15</v>
      </c>
      <c r="N3" s="10" t="s">
        <v>135</v>
      </c>
      <c r="O3" s="2" t="s">
        <v>175</v>
      </c>
      <c r="P3" s="10" t="s">
        <v>135</v>
      </c>
      <c r="Q3" s="2" t="s">
        <v>175</v>
      </c>
      <c r="R3" s="10" t="s">
        <v>135</v>
      </c>
      <c r="S3" s="2" t="s">
        <v>175</v>
      </c>
      <c r="T3" s="10" t="s">
        <v>135</v>
      </c>
      <c r="U3" s="13">
        <f t="shared" ref="U3" si="0">MAX(I3:T3)</f>
        <v>3.17</v>
      </c>
      <c r="V3" s="14" t="s">
        <v>135</v>
      </c>
      <c r="W3" s="21">
        <v>45171</v>
      </c>
      <c r="X3" t="s">
        <v>146</v>
      </c>
    </row>
    <row r="5" spans="1:24" x14ac:dyDescent="0.25">
      <c r="A5" s="11" t="s">
        <v>208</v>
      </c>
      <c r="B5" s="11" t="s">
        <v>148</v>
      </c>
      <c r="C5" t="s">
        <v>137</v>
      </c>
      <c r="D5" s="6" t="s">
        <v>138</v>
      </c>
      <c r="E5" s="6" t="s">
        <v>145</v>
      </c>
      <c r="F5" s="6">
        <v>1961</v>
      </c>
      <c r="G5" s="6" t="s">
        <v>140</v>
      </c>
      <c r="H5" s="6" t="s">
        <v>141</v>
      </c>
      <c r="I5" s="2">
        <f>I2</f>
        <v>4.2300000000000004</v>
      </c>
      <c r="J5" s="10" t="s">
        <v>135</v>
      </c>
      <c r="K5" s="2" t="str">
        <f>K2</f>
        <v>x</v>
      </c>
      <c r="L5" s="10" t="s">
        <v>135</v>
      </c>
      <c r="M5" s="2" t="str">
        <f>M2</f>
        <v>x</v>
      </c>
      <c r="N5" s="10" t="s">
        <v>135</v>
      </c>
      <c r="O5" s="2" t="str">
        <f>O2</f>
        <v>x</v>
      </c>
      <c r="P5" s="10" t="s">
        <v>135</v>
      </c>
      <c r="Q5" s="9" t="str">
        <f>Q2</f>
        <v>x</v>
      </c>
      <c r="R5" s="10" t="s">
        <v>135</v>
      </c>
      <c r="S5" s="2" t="str">
        <f>S2</f>
        <v>x</v>
      </c>
      <c r="T5" s="10" t="s">
        <v>135</v>
      </c>
      <c r="U5" s="13">
        <f>MAX(I5:T5)</f>
        <v>4.2300000000000004</v>
      </c>
      <c r="V5" s="14" t="s">
        <v>135</v>
      </c>
      <c r="W5" s="21">
        <v>45171</v>
      </c>
      <c r="X5" t="s">
        <v>146</v>
      </c>
    </row>
    <row r="6" spans="1:24" s="12" customFormat="1" x14ac:dyDescent="0.25">
      <c r="A6" s="11"/>
      <c r="B6" s="11"/>
      <c r="C6" s="11"/>
      <c r="D6" s="11"/>
      <c r="E6" s="11"/>
      <c r="F6" s="11"/>
      <c r="G6" s="11"/>
      <c r="H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4" x14ac:dyDescent="0.25">
      <c r="A7" s="11" t="s">
        <v>208</v>
      </c>
      <c r="B7" s="11" t="s">
        <v>186</v>
      </c>
      <c r="C7" t="s">
        <v>137</v>
      </c>
      <c r="D7" s="6" t="s">
        <v>180</v>
      </c>
      <c r="E7" s="6" t="s">
        <v>181</v>
      </c>
      <c r="F7" s="6">
        <v>1950</v>
      </c>
      <c r="G7" s="6" t="s">
        <v>174</v>
      </c>
      <c r="H7" s="6" t="s">
        <v>141</v>
      </c>
      <c r="I7" s="2">
        <f>I3</f>
        <v>3.17</v>
      </c>
      <c r="J7" s="10" t="s">
        <v>135</v>
      </c>
      <c r="K7" s="2">
        <f>K3</f>
        <v>3.12</v>
      </c>
      <c r="L7" s="10" t="s">
        <v>135</v>
      </c>
      <c r="M7" s="2">
        <f>M3</f>
        <v>3.15</v>
      </c>
      <c r="N7" s="10" t="s">
        <v>135</v>
      </c>
      <c r="O7" s="2" t="str">
        <f>O3</f>
        <v>x</v>
      </c>
      <c r="P7" s="10" t="s">
        <v>135</v>
      </c>
      <c r="Q7" s="9" t="str">
        <f>Q3</f>
        <v>x</v>
      </c>
      <c r="R7" s="10" t="s">
        <v>135</v>
      </c>
      <c r="S7" s="2" t="str">
        <f>S3</f>
        <v>x</v>
      </c>
      <c r="T7" s="10" t="s">
        <v>135</v>
      </c>
      <c r="U7" s="13">
        <f t="shared" ref="U7" si="1">MAX(I7:T7)</f>
        <v>3.17</v>
      </c>
      <c r="V7" s="14" t="s">
        <v>135</v>
      </c>
      <c r="W7" s="21">
        <v>45171</v>
      </c>
      <c r="X7" t="s">
        <v>146</v>
      </c>
    </row>
    <row r="8" spans="1:24" s="12" customFormat="1" x14ac:dyDescent="0.25">
      <c r="A8" s="11"/>
      <c r="B8" s="11"/>
      <c r="C8" s="11"/>
      <c r="D8" s="11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4" s="12" customFormat="1" x14ac:dyDescent="0.25">
      <c r="A9" s="11"/>
      <c r="B9" s="11"/>
      <c r="C9" s="11"/>
      <c r="D9" s="11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4" s="12" customFormat="1" x14ac:dyDescent="0.25">
      <c r="A10" s="11"/>
      <c r="B10" s="11"/>
      <c r="C10" s="11"/>
      <c r="D10" s="11"/>
      <c r="E10" s="11"/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4" s="12" customFormat="1" x14ac:dyDescent="0.25">
      <c r="A11" s="11"/>
      <c r="B11" s="11"/>
      <c r="C11" s="11"/>
      <c r="D11" s="11"/>
      <c r="E11" s="11"/>
      <c r="F11" s="11"/>
      <c r="G11" s="11"/>
      <c r="H11" s="1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4" s="12" customFormat="1" x14ac:dyDescent="0.25">
      <c r="A12" s="11"/>
      <c r="B12" s="11"/>
      <c r="C12" s="11"/>
      <c r="D12" s="11"/>
      <c r="E12" s="11"/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4" s="12" customFormat="1" x14ac:dyDescent="0.25">
      <c r="A13" s="11"/>
      <c r="B13" s="11"/>
      <c r="C13" s="11"/>
      <c r="D13" s="11"/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4" s="12" customFormat="1" x14ac:dyDescent="0.25">
      <c r="A14" s="11"/>
      <c r="B14" s="11"/>
      <c r="C14" s="11"/>
      <c r="D14" s="11"/>
      <c r="E14" s="11"/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4" x14ac:dyDescent="0.25">
      <c r="A15" s="6"/>
      <c r="B15" s="6"/>
      <c r="C15" s="6"/>
      <c r="D15" s="6"/>
      <c r="E15" s="6"/>
      <c r="F15" s="6"/>
      <c r="G15" s="6"/>
      <c r="H15" s="6"/>
      <c r="I15" s="2"/>
      <c r="K15" s="2"/>
      <c r="M15" s="2"/>
      <c r="O15" s="2"/>
      <c r="Q15" s="9"/>
      <c r="S15" s="2"/>
      <c r="U15" s="13"/>
    </row>
    <row r="18" spans="21:21" x14ac:dyDescent="0.25">
      <c r="U18" s="17"/>
    </row>
    <row r="19" spans="21:21" x14ac:dyDescent="0.25">
      <c r="U19" s="17"/>
    </row>
    <row r="20" spans="21:21" x14ac:dyDescent="0.25">
      <c r="U20" s="17"/>
    </row>
    <row r="21" spans="21:21" x14ac:dyDescent="0.25">
      <c r="U21" s="17"/>
    </row>
  </sheetData>
  <autoFilter ref="A1:X21"/>
  <pageMargins left="0.70866141732283472" right="0.70866141732283472" top="1.1811023622047245" bottom="1.1811023622047245" header="0.78740157480314965" footer="0.78740157480314965"/>
  <pageSetup paperSize="9" fitToHeight="99" orientation="landscape" verticalDpi="0" r:id="rId1"/>
  <headerFooter>
    <oddHeader>&amp;LLSW-Wettkampf 
in Immendingen&amp;C&amp;"-,Fett"Disziplin: Zweisprung&amp;R02.09.2023</oddHeader>
    <oddFooter>&amp;L&amp;A&amp;RSeite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view="pageLayout" topLeftCell="B1" zoomScaleNormal="100" workbookViewId="0">
      <selection activeCell="X1" activeCellId="2" sqref="A1:A1048576 W1:W1048576 X1:X1048576"/>
    </sheetView>
  </sheetViews>
  <sheetFormatPr baseColWidth="10" defaultColWidth="10.7109375" defaultRowHeight="15" x14ac:dyDescent="0.25"/>
  <cols>
    <col min="1" max="1" width="9.85546875" style="12" hidden="1" customWidth="1"/>
    <col min="2" max="2" width="5.42578125" style="12" bestFit="1" customWidth="1"/>
    <col min="3" max="3" width="6.85546875" bestFit="1" customWidth="1"/>
    <col min="4" max="4" width="9.85546875" bestFit="1" customWidth="1"/>
    <col min="5" max="5" width="10.42578125" bestFit="1" customWidth="1"/>
    <col min="6" max="6" width="4.85546875" bestFit="1" customWidth="1"/>
    <col min="7" max="7" width="19.140625" bestFit="1" customWidth="1"/>
    <col min="8" max="8" width="8.5703125" bestFit="1" customWidth="1"/>
    <col min="9" max="9" width="5.7109375" style="10" customWidth="1"/>
    <col min="10" max="10" width="2.28515625" style="10" customWidth="1"/>
    <col min="11" max="11" width="5.7109375" style="10" customWidth="1"/>
    <col min="12" max="12" width="2.28515625" style="10" customWidth="1"/>
    <col min="13" max="13" width="5.7109375" style="10" customWidth="1"/>
    <col min="14" max="14" width="2.28515625" style="10" customWidth="1"/>
    <col min="15" max="15" width="5.7109375" style="10" customWidth="1"/>
    <col min="16" max="16" width="2.28515625" style="10" customWidth="1"/>
    <col min="17" max="17" width="5.7109375" style="10" customWidth="1"/>
    <col min="18" max="18" width="2.28515625" style="10" customWidth="1"/>
    <col min="19" max="19" width="5.7109375" style="10" customWidth="1"/>
    <col min="20" max="20" width="2.28515625" style="10" customWidth="1"/>
    <col min="21" max="21" width="5.7109375" style="14" bestFit="1" customWidth="1"/>
    <col min="22" max="22" width="2.28515625" style="14" bestFit="1" customWidth="1"/>
    <col min="23" max="24" width="0" hidden="1" customWidth="1"/>
  </cols>
  <sheetData>
    <row r="1" spans="1:24" s="12" customFormat="1" x14ac:dyDescent="0.25">
      <c r="A1" s="11" t="s">
        <v>121</v>
      </c>
      <c r="B1" s="11" t="s">
        <v>123</v>
      </c>
      <c r="C1" s="11" t="s">
        <v>124</v>
      </c>
      <c r="D1" s="11" t="s">
        <v>125</v>
      </c>
      <c r="E1" s="11" t="s">
        <v>126</v>
      </c>
      <c r="F1" s="11" t="s">
        <v>127</v>
      </c>
      <c r="G1" s="11" t="s">
        <v>128</v>
      </c>
      <c r="H1" s="11" t="s">
        <v>129</v>
      </c>
      <c r="I1" s="14" t="s">
        <v>201</v>
      </c>
      <c r="J1" s="14"/>
      <c r="K1" s="14" t="s">
        <v>202</v>
      </c>
      <c r="L1" s="14"/>
      <c r="M1" s="14" t="s">
        <v>203</v>
      </c>
      <c r="N1" s="14"/>
      <c r="O1" s="14" t="s">
        <v>204</v>
      </c>
      <c r="P1" s="14"/>
      <c r="Q1" s="14" t="s">
        <v>205</v>
      </c>
      <c r="R1" s="14"/>
      <c r="S1" s="14" t="s">
        <v>206</v>
      </c>
      <c r="T1" s="14"/>
      <c r="U1" s="14" t="s">
        <v>207</v>
      </c>
      <c r="V1" s="14"/>
      <c r="W1" s="12" t="s">
        <v>131</v>
      </c>
      <c r="X1" s="12" t="s">
        <v>132</v>
      </c>
    </row>
    <row r="2" spans="1:24" x14ac:dyDescent="0.25">
      <c r="A2" s="11" t="s">
        <v>209</v>
      </c>
      <c r="B2" s="11" t="s">
        <v>136</v>
      </c>
      <c r="C2" s="6" t="s">
        <v>137</v>
      </c>
      <c r="D2" s="6" t="s">
        <v>138</v>
      </c>
      <c r="E2" s="6" t="s">
        <v>139</v>
      </c>
      <c r="F2" s="6">
        <v>1991</v>
      </c>
      <c r="G2" s="6" t="s">
        <v>140</v>
      </c>
      <c r="H2" s="6" t="s">
        <v>141</v>
      </c>
      <c r="I2" s="2">
        <v>2.54</v>
      </c>
      <c r="J2" s="10" t="s">
        <v>135</v>
      </c>
      <c r="K2" s="2">
        <v>2.63</v>
      </c>
      <c r="L2" s="10" t="s">
        <v>135</v>
      </c>
      <c r="M2" s="2">
        <v>2.5499999999999998</v>
      </c>
      <c r="N2" s="10" t="s">
        <v>135</v>
      </c>
      <c r="O2" s="2">
        <v>2.6</v>
      </c>
      <c r="P2" s="10" t="s">
        <v>135</v>
      </c>
      <c r="Q2" s="2">
        <v>2.56</v>
      </c>
      <c r="R2" s="10" t="s">
        <v>135</v>
      </c>
      <c r="S2" s="2">
        <v>2.64</v>
      </c>
      <c r="T2" s="10" t="s">
        <v>135</v>
      </c>
      <c r="U2" s="13">
        <f>MAX(I2:T2)</f>
        <v>2.64</v>
      </c>
      <c r="V2" s="14" t="s">
        <v>135</v>
      </c>
      <c r="W2" s="21">
        <v>45171</v>
      </c>
      <c r="X2" t="s">
        <v>143</v>
      </c>
    </row>
    <row r="3" spans="1:24" x14ac:dyDescent="0.25">
      <c r="A3" s="11" t="s">
        <v>209</v>
      </c>
      <c r="B3" s="11" t="s">
        <v>136</v>
      </c>
      <c r="C3" s="6" t="s">
        <v>144</v>
      </c>
      <c r="D3" s="6" t="s">
        <v>210</v>
      </c>
      <c r="E3" s="6" t="s">
        <v>211</v>
      </c>
      <c r="F3" s="6">
        <v>2000</v>
      </c>
      <c r="G3" s="6" t="s">
        <v>140</v>
      </c>
      <c r="H3" s="6" t="s">
        <v>141</v>
      </c>
      <c r="I3" s="2">
        <v>2.39</v>
      </c>
      <c r="J3" s="10" t="s">
        <v>135</v>
      </c>
      <c r="K3" s="2">
        <v>2.5</v>
      </c>
      <c r="L3" s="10" t="s">
        <v>135</v>
      </c>
      <c r="M3" s="2" t="s">
        <v>175</v>
      </c>
      <c r="N3" s="10" t="s">
        <v>135</v>
      </c>
      <c r="O3" s="2">
        <v>2.57</v>
      </c>
      <c r="P3" s="10" t="s">
        <v>135</v>
      </c>
      <c r="Q3" s="2">
        <v>2.52</v>
      </c>
      <c r="R3" s="10" t="s">
        <v>135</v>
      </c>
      <c r="S3" s="2">
        <v>2.4500000000000002</v>
      </c>
      <c r="T3" s="10" t="s">
        <v>135</v>
      </c>
      <c r="U3" s="13">
        <f>MAX(I3:T3)</f>
        <v>2.57</v>
      </c>
      <c r="V3" s="14" t="s">
        <v>135</v>
      </c>
      <c r="W3" s="21">
        <v>45171</v>
      </c>
      <c r="X3" t="s">
        <v>143</v>
      </c>
    </row>
    <row r="4" spans="1:24" x14ac:dyDescent="0.25">
      <c r="A4" s="11" t="s">
        <v>209</v>
      </c>
      <c r="B4" s="11" t="s">
        <v>136</v>
      </c>
      <c r="C4" s="6" t="s">
        <v>176</v>
      </c>
      <c r="D4" s="6" t="s">
        <v>138</v>
      </c>
      <c r="E4" s="6" t="s">
        <v>145</v>
      </c>
      <c r="F4" s="6">
        <v>1961</v>
      </c>
      <c r="G4" s="6" t="s">
        <v>140</v>
      </c>
      <c r="H4" s="6" t="s">
        <v>141</v>
      </c>
      <c r="I4" s="2">
        <v>2.4900000000000002</v>
      </c>
      <c r="J4" s="10" t="s">
        <v>135</v>
      </c>
      <c r="K4" s="2">
        <v>2.48</v>
      </c>
      <c r="L4" s="10" t="s">
        <v>135</v>
      </c>
      <c r="M4" s="2">
        <v>2.5099999999999998</v>
      </c>
      <c r="N4" s="10" t="s">
        <v>135</v>
      </c>
      <c r="O4" s="2">
        <v>2.4300000000000002</v>
      </c>
      <c r="P4" s="10" t="s">
        <v>135</v>
      </c>
      <c r="Q4" s="2">
        <v>2.4900000000000002</v>
      </c>
      <c r="R4" s="10" t="s">
        <v>135</v>
      </c>
      <c r="S4" s="2">
        <v>2.41</v>
      </c>
      <c r="T4" s="10" t="s">
        <v>135</v>
      </c>
      <c r="U4" s="13">
        <f>MAX(I4:T4)</f>
        <v>2.5099999999999998</v>
      </c>
      <c r="V4" s="14" t="s">
        <v>135</v>
      </c>
      <c r="W4" s="21">
        <v>45171</v>
      </c>
      <c r="X4" t="s">
        <v>143</v>
      </c>
    </row>
    <row r="5" spans="1:24" x14ac:dyDescent="0.25">
      <c r="A5" s="11" t="s">
        <v>209</v>
      </c>
      <c r="B5" s="11" t="s">
        <v>136</v>
      </c>
      <c r="C5" t="s">
        <v>177</v>
      </c>
      <c r="D5" s="6" t="s">
        <v>180</v>
      </c>
      <c r="E5" s="6" t="s">
        <v>181</v>
      </c>
      <c r="F5" s="6">
        <v>1950</v>
      </c>
      <c r="G5" s="6" t="s">
        <v>174</v>
      </c>
      <c r="H5" s="6" t="s">
        <v>141</v>
      </c>
      <c r="I5" s="2">
        <v>1.74</v>
      </c>
      <c r="J5" s="10" t="s">
        <v>135</v>
      </c>
      <c r="K5" s="2">
        <v>1.84</v>
      </c>
      <c r="L5" s="10" t="s">
        <v>135</v>
      </c>
      <c r="M5" s="2">
        <v>1.89</v>
      </c>
      <c r="N5" s="10" t="s">
        <v>135</v>
      </c>
      <c r="O5" s="2">
        <v>1.75</v>
      </c>
      <c r="P5" s="10" t="s">
        <v>135</v>
      </c>
      <c r="Q5" s="2">
        <v>1.81</v>
      </c>
      <c r="R5" s="10" t="s">
        <v>135</v>
      </c>
      <c r="S5" s="2" t="s">
        <v>175</v>
      </c>
      <c r="T5" s="10" t="s">
        <v>135</v>
      </c>
      <c r="U5" s="13">
        <f>MAX(I5:T5)</f>
        <v>1.89</v>
      </c>
      <c r="V5" s="14" t="s">
        <v>135</v>
      </c>
      <c r="W5" s="21">
        <v>45171</v>
      </c>
      <c r="X5" t="s">
        <v>143</v>
      </c>
    </row>
    <row r="7" spans="1:24" x14ac:dyDescent="0.25">
      <c r="A7" s="11" t="s">
        <v>209</v>
      </c>
      <c r="B7" s="11" t="s">
        <v>212</v>
      </c>
      <c r="C7" s="6" t="s">
        <v>137</v>
      </c>
      <c r="D7" s="6" t="s">
        <v>210</v>
      </c>
      <c r="E7" s="6" t="s">
        <v>211</v>
      </c>
      <c r="F7" s="6">
        <v>2000</v>
      </c>
      <c r="G7" s="6" t="s">
        <v>140</v>
      </c>
      <c r="H7" s="6" t="s">
        <v>141</v>
      </c>
      <c r="I7" s="2">
        <f>I3</f>
        <v>2.39</v>
      </c>
      <c r="J7" s="10" t="s">
        <v>135</v>
      </c>
      <c r="K7" s="2">
        <f>K3</f>
        <v>2.5</v>
      </c>
      <c r="L7" s="10" t="s">
        <v>135</v>
      </c>
      <c r="M7" s="2" t="s">
        <v>175</v>
      </c>
      <c r="N7" s="10" t="s">
        <v>135</v>
      </c>
      <c r="O7" s="2">
        <f>O3</f>
        <v>2.57</v>
      </c>
      <c r="P7" s="10" t="s">
        <v>135</v>
      </c>
      <c r="Q7" s="9">
        <f>Q3</f>
        <v>2.52</v>
      </c>
      <c r="R7" s="10" t="s">
        <v>135</v>
      </c>
      <c r="S7" s="2">
        <f>S3</f>
        <v>2.4500000000000002</v>
      </c>
      <c r="T7" s="10" t="s">
        <v>135</v>
      </c>
      <c r="U7" s="13">
        <f>MAX(I7:T7)</f>
        <v>2.57</v>
      </c>
      <c r="V7" s="14" t="s">
        <v>135</v>
      </c>
      <c r="W7" s="21">
        <v>45171</v>
      </c>
      <c r="X7" t="s">
        <v>143</v>
      </c>
    </row>
    <row r="8" spans="1:24" x14ac:dyDescent="0.25">
      <c r="A8" s="11"/>
      <c r="B8" s="11"/>
      <c r="C8" s="6"/>
      <c r="D8" s="6"/>
      <c r="E8" s="6"/>
      <c r="F8" s="6"/>
      <c r="G8" s="6"/>
      <c r="H8" s="6"/>
      <c r="I8" s="2"/>
      <c r="K8" s="2"/>
      <c r="M8" s="2"/>
      <c r="O8" s="2"/>
      <c r="Q8" s="9"/>
      <c r="S8" s="2"/>
      <c r="U8" s="13"/>
    </row>
    <row r="9" spans="1:24" x14ac:dyDescent="0.25">
      <c r="A9" s="11" t="s">
        <v>209</v>
      </c>
      <c r="B9" s="11" t="s">
        <v>147</v>
      </c>
      <c r="C9" s="6" t="s">
        <v>137</v>
      </c>
      <c r="D9" s="6" t="s">
        <v>138</v>
      </c>
      <c r="E9" s="6" t="s">
        <v>139</v>
      </c>
      <c r="F9" s="6">
        <v>1991</v>
      </c>
      <c r="G9" s="6" t="s">
        <v>140</v>
      </c>
      <c r="H9" s="6" t="s">
        <v>141</v>
      </c>
      <c r="I9" s="2">
        <f>I2</f>
        <v>2.54</v>
      </c>
      <c r="J9" s="10" t="s">
        <v>135</v>
      </c>
      <c r="K9" s="2">
        <f>K2</f>
        <v>2.63</v>
      </c>
      <c r="L9" s="10" t="s">
        <v>135</v>
      </c>
      <c r="M9" s="2">
        <f>M2</f>
        <v>2.5499999999999998</v>
      </c>
      <c r="N9" s="10" t="s">
        <v>135</v>
      </c>
      <c r="O9" s="2">
        <f>O2</f>
        <v>2.6</v>
      </c>
      <c r="P9" s="10" t="s">
        <v>135</v>
      </c>
      <c r="Q9" s="9">
        <f>Q2</f>
        <v>2.56</v>
      </c>
      <c r="R9" s="10" t="s">
        <v>135</v>
      </c>
      <c r="S9" s="2">
        <f>S2</f>
        <v>2.64</v>
      </c>
      <c r="T9" s="10" t="s">
        <v>135</v>
      </c>
      <c r="U9" s="13">
        <f>MAX(I9:T9)</f>
        <v>2.64</v>
      </c>
      <c r="V9" s="14" t="s">
        <v>135</v>
      </c>
      <c r="W9" s="21">
        <v>45171</v>
      </c>
      <c r="X9" t="s">
        <v>143</v>
      </c>
    </row>
    <row r="10" spans="1:24" x14ac:dyDescent="0.25">
      <c r="A10" s="11"/>
      <c r="B10" s="11"/>
      <c r="C10" s="6"/>
      <c r="D10" s="6"/>
      <c r="E10" s="6"/>
      <c r="F10" s="6"/>
      <c r="G10" s="6"/>
      <c r="H10" s="6"/>
      <c r="I10" s="2"/>
      <c r="K10" s="2"/>
      <c r="M10" s="2"/>
      <c r="O10" s="2"/>
      <c r="Q10" s="9"/>
      <c r="S10" s="2"/>
      <c r="U10" s="13"/>
      <c r="W10" s="21"/>
    </row>
    <row r="11" spans="1:24" x14ac:dyDescent="0.25">
      <c r="A11" s="11" t="s">
        <v>209</v>
      </c>
      <c r="B11" s="11" t="s">
        <v>148</v>
      </c>
      <c r="C11" s="6" t="s">
        <v>137</v>
      </c>
      <c r="D11" s="6" t="s">
        <v>138</v>
      </c>
      <c r="E11" s="6" t="s">
        <v>145</v>
      </c>
      <c r="F11" s="6">
        <v>1961</v>
      </c>
      <c r="G11" s="6" t="s">
        <v>140</v>
      </c>
      <c r="H11" s="6" t="s">
        <v>141</v>
      </c>
      <c r="I11" s="2">
        <f>I4</f>
        <v>2.4900000000000002</v>
      </c>
      <c r="J11" s="10" t="s">
        <v>135</v>
      </c>
      <c r="K11" s="2">
        <f>K4</f>
        <v>2.48</v>
      </c>
      <c r="L11" s="10" t="s">
        <v>135</v>
      </c>
      <c r="M11" s="2">
        <f>M4</f>
        <v>2.5099999999999998</v>
      </c>
      <c r="N11" s="10" t="s">
        <v>135</v>
      </c>
      <c r="O11" s="2">
        <f>O4</f>
        <v>2.4300000000000002</v>
      </c>
      <c r="P11" s="10" t="s">
        <v>135</v>
      </c>
      <c r="Q11" s="9">
        <f>Q4</f>
        <v>2.4900000000000002</v>
      </c>
      <c r="R11" s="10" t="s">
        <v>135</v>
      </c>
      <c r="S11" s="2">
        <f>S4</f>
        <v>2.41</v>
      </c>
      <c r="T11" s="10" t="s">
        <v>135</v>
      </c>
      <c r="U11" s="13">
        <f>MAX(I11:T11)</f>
        <v>2.5099999999999998</v>
      </c>
      <c r="V11" s="14" t="s">
        <v>135</v>
      </c>
      <c r="W11" s="21">
        <v>45171</v>
      </c>
      <c r="X11" t="s">
        <v>143</v>
      </c>
    </row>
    <row r="12" spans="1:24" x14ac:dyDescent="0.25">
      <c r="A12" s="11"/>
      <c r="B12" s="11"/>
      <c r="C12" s="6"/>
      <c r="D12" s="6"/>
      <c r="E12" s="6"/>
      <c r="F12" s="6"/>
      <c r="G12" s="6"/>
      <c r="H12" s="6"/>
      <c r="I12" s="2"/>
      <c r="K12" s="2"/>
      <c r="M12" s="2"/>
      <c r="O12" s="2"/>
      <c r="Q12" s="9"/>
      <c r="S12" s="2"/>
      <c r="U12" s="13"/>
      <c r="W12" s="21"/>
    </row>
    <row r="13" spans="1:24" x14ac:dyDescent="0.25">
      <c r="A13" s="11" t="s">
        <v>209</v>
      </c>
      <c r="B13" s="11" t="s">
        <v>186</v>
      </c>
      <c r="C13" t="s">
        <v>137</v>
      </c>
      <c r="D13" s="6" t="s">
        <v>180</v>
      </c>
      <c r="E13" s="6" t="s">
        <v>181</v>
      </c>
      <c r="F13" s="6">
        <v>1950</v>
      </c>
      <c r="G13" s="6" t="s">
        <v>174</v>
      </c>
      <c r="H13" s="6" t="s">
        <v>141</v>
      </c>
      <c r="I13" s="2">
        <f>I5</f>
        <v>1.74</v>
      </c>
      <c r="J13" s="10" t="s">
        <v>135</v>
      </c>
      <c r="K13" s="2">
        <f>K5</f>
        <v>1.84</v>
      </c>
      <c r="L13" s="10" t="s">
        <v>135</v>
      </c>
      <c r="M13" s="2">
        <f>M5</f>
        <v>1.89</v>
      </c>
      <c r="N13" s="10" t="s">
        <v>135</v>
      </c>
      <c r="O13" s="2">
        <f>O5</f>
        <v>1.75</v>
      </c>
      <c r="P13" s="10" t="s">
        <v>135</v>
      </c>
      <c r="Q13" s="9">
        <f>Q5</f>
        <v>1.81</v>
      </c>
      <c r="R13" s="10" t="s">
        <v>135</v>
      </c>
      <c r="S13" s="2" t="str">
        <f>S5</f>
        <v>x</v>
      </c>
      <c r="T13" s="10" t="s">
        <v>135</v>
      </c>
      <c r="U13" s="13">
        <f t="shared" ref="U13" si="0">MAX(I13:T13)</f>
        <v>1.89</v>
      </c>
      <c r="V13" s="14" t="s">
        <v>135</v>
      </c>
      <c r="W13" s="21">
        <v>45171</v>
      </c>
      <c r="X13" t="s">
        <v>143</v>
      </c>
    </row>
    <row r="14" spans="1:24" x14ac:dyDescent="0.25">
      <c r="A14" s="11"/>
      <c r="B14" s="11"/>
      <c r="D14" s="6"/>
      <c r="E14" s="6"/>
      <c r="F14" s="6"/>
      <c r="G14" s="6"/>
      <c r="H14" s="6"/>
      <c r="I14" s="2"/>
      <c r="K14" s="2"/>
      <c r="M14" s="2"/>
      <c r="O14" s="2"/>
      <c r="Q14" s="9"/>
      <c r="S14" s="2"/>
      <c r="U14" s="13"/>
      <c r="W14" s="21"/>
    </row>
    <row r="15" spans="1:24" x14ac:dyDescent="0.25">
      <c r="A15" s="11"/>
      <c r="B15" s="11"/>
      <c r="D15" s="6"/>
      <c r="E15" s="6"/>
      <c r="F15" s="6"/>
      <c r="G15" s="6"/>
      <c r="H15" s="6"/>
      <c r="I15" s="2"/>
      <c r="K15" s="2"/>
      <c r="M15" s="2"/>
      <c r="O15" s="2"/>
      <c r="Q15" s="9"/>
      <c r="S15" s="2"/>
      <c r="U15" s="13"/>
      <c r="W15" s="21"/>
    </row>
    <row r="16" spans="1:24" x14ac:dyDescent="0.25">
      <c r="A16" s="11"/>
      <c r="B16" s="11"/>
      <c r="D16" s="6"/>
      <c r="E16" s="6"/>
      <c r="F16" s="6"/>
      <c r="G16" s="6"/>
      <c r="H16" s="6"/>
      <c r="I16" s="2"/>
      <c r="K16" s="2"/>
      <c r="M16" s="2"/>
      <c r="O16" s="2"/>
      <c r="Q16" s="9"/>
      <c r="S16" s="2"/>
      <c r="U16" s="13"/>
      <c r="W16" s="21"/>
    </row>
    <row r="17" spans="1:23" x14ac:dyDescent="0.25">
      <c r="A17" s="11"/>
      <c r="B17" s="11"/>
      <c r="D17" s="6"/>
      <c r="E17" s="6"/>
      <c r="F17" s="6"/>
      <c r="G17" s="6"/>
      <c r="H17" s="6"/>
      <c r="I17" s="2"/>
      <c r="K17" s="2"/>
      <c r="M17" s="2"/>
      <c r="O17" s="2"/>
      <c r="Q17" s="9"/>
      <c r="S17" s="2"/>
      <c r="U17" s="13"/>
      <c r="W17" s="21"/>
    </row>
    <row r="18" spans="1:23" x14ac:dyDescent="0.25">
      <c r="A18" s="11"/>
      <c r="B18" s="11"/>
      <c r="D18" s="6"/>
      <c r="E18" s="6"/>
      <c r="F18" s="6"/>
      <c r="G18" s="6"/>
      <c r="H18" s="6"/>
      <c r="I18" s="2"/>
      <c r="K18" s="2"/>
      <c r="M18" s="2"/>
      <c r="O18" s="2"/>
      <c r="Q18" s="9"/>
      <c r="S18" s="2"/>
      <c r="U18" s="13"/>
      <c r="W18" s="21"/>
    </row>
    <row r="19" spans="1:23" x14ac:dyDescent="0.25">
      <c r="A19" s="11"/>
      <c r="B19" s="11"/>
      <c r="D19" s="6"/>
      <c r="E19" s="6"/>
      <c r="F19" s="6"/>
      <c r="G19" s="6"/>
      <c r="H19" s="6"/>
      <c r="I19" s="2"/>
      <c r="K19" s="2"/>
      <c r="M19" s="2"/>
      <c r="O19" s="2"/>
      <c r="Q19" s="9"/>
      <c r="S19" s="2"/>
      <c r="U19" s="13"/>
      <c r="W19" s="21"/>
    </row>
    <row r="20" spans="1:23" x14ac:dyDescent="0.25">
      <c r="A20" s="11"/>
      <c r="B20" s="11"/>
      <c r="D20" s="6"/>
      <c r="E20" s="6"/>
      <c r="F20" s="6"/>
      <c r="G20" s="6"/>
      <c r="H20" s="6"/>
      <c r="I20" s="2"/>
      <c r="K20" s="2"/>
      <c r="M20" s="2"/>
      <c r="O20" s="2"/>
      <c r="Q20" s="9"/>
      <c r="S20" s="2"/>
      <c r="U20" s="13"/>
      <c r="W20" s="21"/>
    </row>
    <row r="21" spans="1:23" x14ac:dyDescent="0.25">
      <c r="A21" s="11"/>
      <c r="B21" s="11"/>
      <c r="C21" s="6"/>
      <c r="D21" s="6"/>
      <c r="E21" s="6"/>
      <c r="F21" s="6"/>
      <c r="G21" s="6"/>
      <c r="H21" s="6"/>
      <c r="I21" s="2"/>
      <c r="K21" s="2"/>
      <c r="M21" s="2"/>
      <c r="O21" s="2"/>
      <c r="Q21" s="9"/>
      <c r="S21" s="2"/>
      <c r="U21" s="13"/>
      <c r="W21" s="21"/>
    </row>
    <row r="23" spans="1:23" x14ac:dyDescent="0.25">
      <c r="U23" s="17"/>
    </row>
    <row r="24" spans="1:23" x14ac:dyDescent="0.25">
      <c r="U24" s="17"/>
    </row>
    <row r="25" spans="1:23" x14ac:dyDescent="0.25">
      <c r="U25" s="17"/>
    </row>
    <row r="26" spans="1:23" x14ac:dyDescent="0.25">
      <c r="U26" s="17"/>
    </row>
  </sheetData>
  <autoFilter ref="A1:X26"/>
  <sortState ref="A2:X5">
    <sortCondition descending="1" ref="U2:U5"/>
  </sortState>
  <pageMargins left="0.70866141732283472" right="0.70866141732283472" top="1.1811023622047245" bottom="1.1811023622047245" header="0.78740157480314965" footer="0.78740157480314965"/>
  <pageSetup paperSize="9" fitToHeight="99" orientation="landscape" verticalDpi="0" r:id="rId1"/>
  <headerFooter>
    <oddHeader>&amp;LLSW-Wettkampf 
in Immendingen&amp;C&amp;"-,Fett"Disziplin: Standweitsprung&amp;R02.09.2023</oddHeader>
    <oddFooter>&amp;L&amp;A&amp;RSeite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view="pageLayout" topLeftCell="C1" zoomScaleNormal="100" workbookViewId="0">
      <selection activeCell="X1" sqref="X1:Y1048576"/>
    </sheetView>
  </sheetViews>
  <sheetFormatPr baseColWidth="10" defaultColWidth="10.7109375" defaultRowHeight="15" x14ac:dyDescent="0.25"/>
  <cols>
    <col min="1" max="1" width="10.28515625" hidden="1" customWidth="1"/>
    <col min="2" max="2" width="12.7109375" hidden="1" customWidth="1"/>
    <col min="3" max="3" width="5.42578125" bestFit="1" customWidth="1"/>
    <col min="4" max="4" width="6.85546875" bestFit="1" customWidth="1"/>
    <col min="5" max="5" width="15.28515625" customWidth="1"/>
    <col min="6" max="6" width="8.5703125" bestFit="1" customWidth="1"/>
    <col min="7" max="7" width="8" bestFit="1" customWidth="1"/>
    <col min="8" max="8" width="10.42578125" bestFit="1" customWidth="1"/>
    <col min="9" max="9" width="4.85546875" bestFit="1" customWidth="1"/>
    <col min="10" max="10" width="7.28515625" style="14" customWidth="1"/>
    <col min="11" max="11" width="2.28515625" style="14" bestFit="1" customWidth="1"/>
    <col min="12" max="12" width="8" bestFit="1" customWidth="1"/>
    <col min="13" max="13" width="10.42578125" bestFit="1" customWidth="1"/>
    <col min="14" max="14" width="4.85546875" bestFit="1" customWidth="1"/>
    <col min="15" max="15" width="7.28515625" style="14" customWidth="1"/>
    <col min="16" max="16" width="2.28515625" style="14" bestFit="1" customWidth="1"/>
    <col min="17" max="17" width="8" bestFit="1" customWidth="1"/>
    <col min="18" max="18" width="10.42578125" bestFit="1" customWidth="1"/>
    <col min="19" max="19" width="4.85546875" bestFit="1" customWidth="1"/>
    <col min="20" max="20" width="7.140625" style="14" customWidth="1"/>
    <col min="21" max="21" width="2.28515625" style="14" bestFit="1" customWidth="1"/>
    <col min="22" max="22" width="9.5703125" style="14" customWidth="1"/>
    <col min="23" max="23" width="2.28515625" style="14" bestFit="1" customWidth="1"/>
    <col min="24" max="24" width="10.28515625" hidden="1" customWidth="1"/>
    <col min="25" max="25" width="0" hidden="1" customWidth="1"/>
  </cols>
  <sheetData>
    <row r="1" spans="1:25" s="12" customFormat="1" x14ac:dyDescent="0.25">
      <c r="A1" s="11" t="s">
        <v>121</v>
      </c>
      <c r="B1" s="11" t="s">
        <v>187</v>
      </c>
      <c r="C1" s="11" t="s">
        <v>123</v>
      </c>
      <c r="D1" s="11" t="s">
        <v>124</v>
      </c>
      <c r="E1" s="11" t="s">
        <v>128</v>
      </c>
      <c r="F1" s="11" t="s">
        <v>129</v>
      </c>
      <c r="G1" s="11" t="s">
        <v>125</v>
      </c>
      <c r="H1" s="11" t="s">
        <v>126</v>
      </c>
      <c r="I1" s="11" t="s">
        <v>127</v>
      </c>
      <c r="J1" s="14" t="s">
        <v>213</v>
      </c>
      <c r="K1" s="14"/>
      <c r="L1" s="11" t="s">
        <v>125</v>
      </c>
      <c r="M1" s="11" t="s">
        <v>126</v>
      </c>
      <c r="N1" s="11" t="s">
        <v>127</v>
      </c>
      <c r="O1" s="14" t="s">
        <v>214</v>
      </c>
      <c r="P1" s="14"/>
      <c r="Q1" s="11" t="s">
        <v>125</v>
      </c>
      <c r="R1" s="11" t="s">
        <v>126</v>
      </c>
      <c r="S1" s="11" t="s">
        <v>127</v>
      </c>
      <c r="T1" s="14" t="s">
        <v>215</v>
      </c>
      <c r="U1" s="14"/>
      <c r="V1" s="14" t="s">
        <v>199</v>
      </c>
      <c r="W1" s="14"/>
      <c r="X1" s="12" t="s">
        <v>131</v>
      </c>
      <c r="Y1" s="12" t="s">
        <v>132</v>
      </c>
    </row>
    <row r="2" spans="1:25" x14ac:dyDescent="0.25">
      <c r="A2" s="6" t="s">
        <v>209</v>
      </c>
      <c r="B2" s="11" t="s">
        <v>187</v>
      </c>
      <c r="C2" s="11" t="s">
        <v>212</v>
      </c>
      <c r="D2" s="6" t="s">
        <v>137</v>
      </c>
      <c r="E2" s="6" t="s">
        <v>200</v>
      </c>
      <c r="F2" s="6" t="s">
        <v>141</v>
      </c>
      <c r="G2" s="6" t="s">
        <v>210</v>
      </c>
      <c r="H2" s="6" t="s">
        <v>211</v>
      </c>
      <c r="I2" s="6">
        <v>2000</v>
      </c>
      <c r="J2" s="13">
        <f>Standweit!U3</f>
        <v>2.57</v>
      </c>
      <c r="K2" s="14" t="s">
        <v>135</v>
      </c>
      <c r="L2" s="6" t="s">
        <v>138</v>
      </c>
      <c r="M2" s="6" t="s">
        <v>139</v>
      </c>
      <c r="N2" s="6">
        <v>1991</v>
      </c>
      <c r="O2" s="13">
        <f>Standweit!U2</f>
        <v>2.64</v>
      </c>
      <c r="P2" s="14" t="s">
        <v>135</v>
      </c>
      <c r="Q2" s="6" t="s">
        <v>138</v>
      </c>
      <c r="R2" s="6" t="s">
        <v>145</v>
      </c>
      <c r="S2" s="6">
        <v>1961</v>
      </c>
      <c r="T2" s="13">
        <f>Standweit!U4</f>
        <v>2.5099999999999998</v>
      </c>
      <c r="U2" s="14" t="s">
        <v>135</v>
      </c>
      <c r="V2" s="13">
        <f>J2+O2+T2</f>
        <v>7.72</v>
      </c>
      <c r="W2" s="14" t="s">
        <v>135</v>
      </c>
      <c r="X2" s="21">
        <v>45171</v>
      </c>
      <c r="Y2" t="s">
        <v>143</v>
      </c>
    </row>
    <row r="3" spans="1:25" x14ac:dyDescent="0.25">
      <c r="A3" s="6"/>
      <c r="B3" s="6"/>
      <c r="C3" s="6"/>
      <c r="D3" s="6"/>
      <c r="E3" s="6"/>
      <c r="F3" s="6"/>
      <c r="G3" s="6"/>
      <c r="H3" s="6"/>
      <c r="I3" s="6"/>
      <c r="J3" s="13"/>
      <c r="L3" s="6"/>
      <c r="M3" s="6"/>
      <c r="N3" s="6"/>
      <c r="O3" s="13"/>
      <c r="Q3" s="6"/>
      <c r="R3" s="6"/>
      <c r="S3" s="6"/>
      <c r="T3" s="13"/>
      <c r="V3" s="13"/>
    </row>
    <row r="4" spans="1:25" x14ac:dyDescent="0.25">
      <c r="A4" s="6"/>
      <c r="B4" s="6"/>
      <c r="C4" s="6"/>
      <c r="D4" s="6"/>
      <c r="E4" s="6"/>
      <c r="F4" s="6"/>
      <c r="G4" s="6"/>
      <c r="H4" s="6"/>
      <c r="I4" s="6"/>
      <c r="J4" s="13"/>
      <c r="L4" s="6"/>
      <c r="M4" s="6"/>
      <c r="N4" s="6"/>
      <c r="O4" s="13"/>
      <c r="Q4" s="6"/>
      <c r="R4" s="6"/>
      <c r="S4" s="6"/>
      <c r="T4" s="13"/>
      <c r="V4" s="13"/>
    </row>
    <row r="5" spans="1:25" x14ac:dyDescent="0.25">
      <c r="A5" s="6"/>
      <c r="B5" s="6"/>
      <c r="C5" s="6"/>
      <c r="D5" s="6"/>
      <c r="E5" s="6"/>
      <c r="F5" s="6"/>
      <c r="G5" s="6"/>
      <c r="H5" s="6"/>
      <c r="I5" s="6"/>
      <c r="J5" s="13"/>
      <c r="L5" s="6"/>
      <c r="M5" s="6"/>
      <c r="N5" s="6"/>
      <c r="O5" s="13"/>
      <c r="Q5" s="6"/>
      <c r="R5" s="6"/>
      <c r="S5" s="6"/>
      <c r="T5" s="13"/>
      <c r="V5" s="13"/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13"/>
      <c r="L6" s="6"/>
      <c r="M6" s="6"/>
      <c r="N6" s="6"/>
      <c r="O6" s="13"/>
      <c r="Q6" s="6"/>
      <c r="R6" s="6"/>
      <c r="S6" s="6"/>
      <c r="T6" s="13"/>
      <c r="V6" s="13"/>
    </row>
    <row r="7" spans="1:25" x14ac:dyDescent="0.25">
      <c r="A7" s="6"/>
      <c r="B7" s="6"/>
      <c r="C7" s="6"/>
      <c r="D7" s="6"/>
      <c r="E7" s="6"/>
      <c r="F7" s="6"/>
      <c r="G7" s="6"/>
      <c r="H7" s="6"/>
      <c r="I7" s="6"/>
      <c r="J7" s="13"/>
      <c r="L7" s="6"/>
      <c r="M7" s="6"/>
      <c r="N7" s="6"/>
      <c r="O7" s="13"/>
      <c r="Q7" s="6"/>
      <c r="R7" s="6"/>
      <c r="S7" s="6"/>
      <c r="T7" s="13"/>
      <c r="V7" s="13"/>
    </row>
    <row r="8" spans="1:25" x14ac:dyDescent="0.25">
      <c r="A8" s="6"/>
      <c r="B8" s="6"/>
      <c r="C8" s="6"/>
      <c r="D8" s="6"/>
      <c r="E8" s="6"/>
      <c r="F8" s="6"/>
      <c r="G8" s="6"/>
      <c r="H8" s="6"/>
      <c r="I8" s="6"/>
      <c r="J8" s="13"/>
      <c r="L8" s="6"/>
      <c r="M8" s="6"/>
      <c r="N8" s="6"/>
      <c r="O8" s="13"/>
      <c r="Q8" s="6"/>
      <c r="R8" s="6"/>
      <c r="S8" s="6"/>
      <c r="T8" s="13"/>
      <c r="V8" s="13"/>
    </row>
    <row r="9" spans="1:25" x14ac:dyDescent="0.25">
      <c r="A9" s="6"/>
      <c r="B9" s="6"/>
      <c r="C9" s="6"/>
      <c r="D9" s="6"/>
      <c r="E9" s="6"/>
      <c r="F9" s="6"/>
      <c r="G9" s="6"/>
      <c r="H9" s="6"/>
      <c r="I9" s="6"/>
      <c r="J9" s="13"/>
      <c r="L9" s="6"/>
      <c r="M9" s="6"/>
      <c r="N9" s="6"/>
      <c r="O9" s="13"/>
      <c r="Q9" s="6"/>
      <c r="R9" s="6"/>
      <c r="S9" s="6"/>
      <c r="T9" s="13"/>
      <c r="V9" s="13"/>
    </row>
    <row r="10" spans="1:25" s="12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4"/>
      <c r="K10" s="14"/>
      <c r="L10" s="11"/>
      <c r="M10" s="11"/>
      <c r="N10" s="11"/>
      <c r="O10" s="14"/>
      <c r="P10" s="14"/>
      <c r="Q10" s="11"/>
      <c r="R10" s="11"/>
      <c r="S10" s="11"/>
      <c r="T10" s="14"/>
      <c r="U10" s="14"/>
      <c r="V10" s="14"/>
      <c r="W10" s="14"/>
    </row>
    <row r="11" spans="1:25" x14ac:dyDescent="0.25">
      <c r="J11" s="13"/>
      <c r="O11" s="13"/>
      <c r="T11" s="13"/>
      <c r="V11" s="13"/>
    </row>
    <row r="13" spans="1:25" x14ac:dyDescent="0.25">
      <c r="J13" s="13"/>
      <c r="O13" s="13"/>
      <c r="T13" s="13"/>
      <c r="V13" s="13"/>
    </row>
  </sheetData>
  <autoFilter ref="A1:Y13"/>
  <pageMargins left="0.70866141732283472" right="0.70866141732283472" top="0.78740157480314965" bottom="0.78740157480314965" header="0.31496062992125984" footer="0.31496062992125984"/>
  <pageSetup paperSize="9" scale="89" fitToHeight="99" orientation="landscape" verticalDpi="300" r:id="rId1"/>
  <headerFooter>
    <oddHeader>&amp;LLSW-Wettkampf 
in Immendingen&amp;C&amp;"-,Fett"Disziplin: Standweitsprung
Mannschaften&amp;R02.09.2023</oddHeader>
    <oddFooter>&amp;L&amp;A&amp;RSeite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"/>
  <sheetViews>
    <sheetView view="pageLayout" topLeftCell="O1" zoomScaleNormal="100" workbookViewId="0">
      <selection activeCell="AK1" sqref="AK1:AL1048576"/>
    </sheetView>
  </sheetViews>
  <sheetFormatPr baseColWidth="10" defaultColWidth="10.7109375" defaultRowHeight="15" x14ac:dyDescent="0.25"/>
  <cols>
    <col min="1" max="1" width="12.42578125" hidden="1" customWidth="1"/>
    <col min="2" max="2" width="5.85546875" customWidth="1"/>
    <col min="3" max="3" width="2.7109375" bestFit="1" customWidth="1"/>
    <col min="4" max="4" width="5.85546875" customWidth="1"/>
    <col min="5" max="5" width="6.85546875" bestFit="1" customWidth="1"/>
    <col min="6" max="6" width="9.85546875" bestFit="1" customWidth="1"/>
    <col min="7" max="7" width="10.140625" customWidth="1"/>
    <col min="8" max="8" width="4.85546875" bestFit="1" customWidth="1"/>
    <col min="9" max="9" width="14.140625" customWidth="1"/>
    <col min="10" max="10" width="8.5703125" bestFit="1" customWidth="1"/>
    <col min="11" max="11" width="7.28515625" customWidth="1"/>
    <col min="12" max="12" width="2.28515625" customWidth="1"/>
    <col min="13" max="13" width="7.28515625" customWidth="1"/>
    <col min="14" max="14" width="2.28515625" customWidth="1"/>
    <col min="15" max="15" width="7.28515625" customWidth="1"/>
    <col min="16" max="16" width="2.28515625" customWidth="1"/>
    <col min="17" max="17" width="7.5703125" style="12" customWidth="1"/>
    <col min="18" max="18" width="2.28515625" style="12" customWidth="1"/>
    <col min="19" max="19" width="7.28515625" customWidth="1"/>
    <col min="20" max="20" width="2.28515625" customWidth="1"/>
    <col min="21" max="21" width="7.28515625" customWidth="1"/>
    <col min="22" max="22" width="2.28515625" customWidth="1"/>
    <col min="23" max="23" width="7.28515625" customWidth="1"/>
    <col min="24" max="24" width="2.28515625" customWidth="1"/>
    <col min="25" max="25" width="7.5703125" style="12" bestFit="1" customWidth="1"/>
    <col min="26" max="26" width="3.42578125" style="12" customWidth="1"/>
    <col min="27" max="27" width="7.28515625" customWidth="1"/>
    <col min="28" max="28" width="3.140625" customWidth="1"/>
    <col min="29" max="29" width="7.28515625" customWidth="1"/>
    <col min="30" max="30" width="3.42578125" customWidth="1"/>
    <col min="31" max="31" width="7.28515625" customWidth="1"/>
    <col min="32" max="32" width="3.42578125" customWidth="1"/>
    <col min="33" max="33" width="7.5703125" style="12" bestFit="1" customWidth="1"/>
    <col min="34" max="34" width="3.42578125" style="12" bestFit="1" customWidth="1"/>
    <col min="35" max="35" width="8" style="12" customWidth="1"/>
    <col min="36" max="36" width="2.5703125" style="12" bestFit="1" customWidth="1"/>
    <col min="37" max="37" width="10.28515625" hidden="1" customWidth="1"/>
    <col min="38" max="38" width="12.42578125" hidden="1" customWidth="1"/>
    <col min="39" max="39" width="12.42578125" bestFit="1" customWidth="1"/>
    <col min="40" max="40" width="11.7109375" bestFit="1" customWidth="1"/>
    <col min="41" max="41" width="13.5703125" bestFit="1" customWidth="1"/>
  </cols>
  <sheetData>
    <row r="1" spans="1:38" s="12" customFormat="1" x14ac:dyDescent="0.25">
      <c r="A1" s="11" t="s">
        <v>121</v>
      </c>
      <c r="B1" s="11" t="s">
        <v>216</v>
      </c>
      <c r="C1" s="11"/>
      <c r="D1" s="11" t="s">
        <v>123</v>
      </c>
      <c r="E1" s="11" t="s">
        <v>124</v>
      </c>
      <c r="F1" s="11" t="s">
        <v>125</v>
      </c>
      <c r="G1" s="11" t="s">
        <v>126</v>
      </c>
      <c r="H1" s="11" t="s">
        <v>127</v>
      </c>
      <c r="I1" s="11" t="s">
        <v>128</v>
      </c>
      <c r="J1" s="11" t="s">
        <v>129</v>
      </c>
      <c r="K1" s="14" t="s">
        <v>217</v>
      </c>
      <c r="L1" s="14"/>
      <c r="M1" s="14" t="s">
        <v>218</v>
      </c>
      <c r="N1" s="14"/>
      <c r="O1" s="14" t="s">
        <v>219</v>
      </c>
      <c r="P1" s="14"/>
      <c r="Q1" s="14" t="s">
        <v>220</v>
      </c>
      <c r="R1" s="14"/>
      <c r="S1" s="14" t="s">
        <v>221</v>
      </c>
      <c r="T1" s="14"/>
      <c r="U1" s="14" t="s">
        <v>222</v>
      </c>
      <c r="V1" s="14"/>
      <c r="W1" s="14" t="s">
        <v>223</v>
      </c>
      <c r="X1" s="14"/>
      <c r="Y1" s="14" t="s">
        <v>224</v>
      </c>
      <c r="Z1" s="14"/>
      <c r="AA1" s="14" t="s">
        <v>225</v>
      </c>
      <c r="AB1" s="14"/>
      <c r="AC1" s="14" t="s">
        <v>226</v>
      </c>
      <c r="AD1" s="14"/>
      <c r="AE1" s="14" t="s">
        <v>227</v>
      </c>
      <c r="AF1" s="14"/>
      <c r="AG1" s="14" t="s">
        <v>228</v>
      </c>
      <c r="AH1" s="14"/>
      <c r="AI1" s="14" t="s">
        <v>168</v>
      </c>
      <c r="AJ1" s="14"/>
      <c r="AK1" s="12" t="s">
        <v>131</v>
      </c>
      <c r="AL1" s="12" t="s">
        <v>132</v>
      </c>
    </row>
    <row r="2" spans="1:38" x14ac:dyDescent="0.25">
      <c r="A2" s="11" t="s">
        <v>229</v>
      </c>
      <c r="B2" s="15">
        <v>7.26</v>
      </c>
      <c r="C2" s="23" t="s">
        <v>171</v>
      </c>
      <c r="D2" s="11" t="s">
        <v>136</v>
      </c>
      <c r="E2" s="6" t="s">
        <v>137</v>
      </c>
      <c r="F2" s="6" t="s">
        <v>172</v>
      </c>
      <c r="G2" s="6" t="s">
        <v>173</v>
      </c>
      <c r="H2" s="6">
        <v>1979</v>
      </c>
      <c r="I2" s="6" t="s">
        <v>174</v>
      </c>
      <c r="J2" s="6" t="s">
        <v>141</v>
      </c>
      <c r="K2" s="2">
        <f>K4</f>
        <v>9.81</v>
      </c>
      <c r="L2" s="6" t="s">
        <v>135</v>
      </c>
      <c r="M2" s="2">
        <f>M4</f>
        <v>10.41</v>
      </c>
      <c r="N2" s="6" t="s">
        <v>135</v>
      </c>
      <c r="O2" s="2">
        <f>O4</f>
        <v>9.9499999999999993</v>
      </c>
      <c r="P2" s="6" t="s">
        <v>135</v>
      </c>
      <c r="Q2" s="13">
        <f t="shared" ref="Q2" si="0">MAX(K2:P2)</f>
        <v>10.41</v>
      </c>
      <c r="R2" s="11" t="s">
        <v>135</v>
      </c>
      <c r="S2" s="2">
        <f>S4</f>
        <v>11.18</v>
      </c>
      <c r="T2" s="6" t="s">
        <v>135</v>
      </c>
      <c r="U2" s="2">
        <f>U4</f>
        <v>10.88</v>
      </c>
      <c r="V2" s="6" t="s">
        <v>135</v>
      </c>
      <c r="W2" s="2">
        <f>W4</f>
        <v>11.01</v>
      </c>
      <c r="X2" s="6" t="s">
        <v>135</v>
      </c>
      <c r="Y2" s="13">
        <f t="shared" ref="Y2" si="1">MAX(S2:X2)</f>
        <v>11.18</v>
      </c>
      <c r="Z2" s="11" t="s">
        <v>135</v>
      </c>
      <c r="AA2" s="2">
        <f>AA4</f>
        <v>11.09</v>
      </c>
      <c r="AB2" s="6" t="s">
        <v>135</v>
      </c>
      <c r="AC2" s="2" t="str">
        <f>AC4</f>
        <v>x</v>
      </c>
      <c r="AD2" s="6" t="s">
        <v>135</v>
      </c>
      <c r="AE2" s="2" t="str">
        <f>AE4</f>
        <v>x</v>
      </c>
      <c r="AF2" s="6" t="s">
        <v>135</v>
      </c>
      <c r="AG2" s="13">
        <f t="shared" ref="AG2" si="2">MAX(AA2:AF2)</f>
        <v>11.09</v>
      </c>
      <c r="AH2" s="11" t="s">
        <v>135</v>
      </c>
      <c r="AI2" s="13">
        <f t="shared" ref="AI2" si="3">Q2+Y2+AG2</f>
        <v>32.68</v>
      </c>
      <c r="AJ2" s="11" t="s">
        <v>135</v>
      </c>
      <c r="AK2" s="21">
        <v>45171</v>
      </c>
      <c r="AL2" t="s">
        <v>146</v>
      </c>
    </row>
    <row r="3" spans="1:38" x14ac:dyDescent="0.25">
      <c r="A3" s="11"/>
      <c r="B3" s="15"/>
      <c r="C3" s="23"/>
      <c r="D3" s="11"/>
      <c r="E3" s="6"/>
      <c r="F3" s="6"/>
      <c r="G3" s="6"/>
      <c r="H3" s="6"/>
      <c r="I3" s="6"/>
      <c r="J3" s="6"/>
      <c r="K3" s="2"/>
      <c r="L3" s="6"/>
      <c r="M3" s="2"/>
      <c r="N3" s="6"/>
      <c r="O3" s="2"/>
      <c r="P3" s="6"/>
      <c r="Q3" s="13"/>
      <c r="R3" s="11"/>
      <c r="S3" s="2"/>
      <c r="T3" s="6"/>
      <c r="U3" s="2"/>
      <c r="V3" s="6"/>
      <c r="W3" s="2"/>
      <c r="X3" s="6"/>
      <c r="Y3" s="13"/>
      <c r="Z3" s="11"/>
      <c r="AA3" s="2"/>
      <c r="AB3" s="6"/>
      <c r="AC3" s="2"/>
      <c r="AD3" s="6"/>
      <c r="AE3" s="2"/>
      <c r="AF3" s="6"/>
      <c r="AG3" s="13"/>
      <c r="AH3" s="11"/>
      <c r="AI3" s="13"/>
      <c r="AJ3" s="11"/>
      <c r="AK3" s="21"/>
    </row>
    <row r="4" spans="1:38" x14ac:dyDescent="0.25">
      <c r="A4" s="11" t="s">
        <v>229</v>
      </c>
      <c r="B4" s="15">
        <v>7.26</v>
      </c>
      <c r="C4" s="23" t="s">
        <v>171</v>
      </c>
      <c r="D4" s="11" t="s">
        <v>182</v>
      </c>
      <c r="E4" s="6" t="s">
        <v>137</v>
      </c>
      <c r="F4" s="6" t="s">
        <v>172</v>
      </c>
      <c r="G4" s="6" t="s">
        <v>173</v>
      </c>
      <c r="H4" s="6">
        <v>1979</v>
      </c>
      <c r="I4" s="6" t="s">
        <v>174</v>
      </c>
      <c r="J4" s="6" t="s">
        <v>141</v>
      </c>
      <c r="K4" s="2">
        <v>9.81</v>
      </c>
      <c r="L4" s="6" t="s">
        <v>135</v>
      </c>
      <c r="M4" s="2">
        <v>10.41</v>
      </c>
      <c r="N4" s="6" t="s">
        <v>135</v>
      </c>
      <c r="O4" s="2">
        <v>9.9499999999999993</v>
      </c>
      <c r="P4" s="6" t="s">
        <v>135</v>
      </c>
      <c r="Q4" s="13">
        <f t="shared" ref="Q4" si="4">MAX(K4:P4)</f>
        <v>10.41</v>
      </c>
      <c r="R4" s="11" t="s">
        <v>135</v>
      </c>
      <c r="S4" s="2">
        <v>11.18</v>
      </c>
      <c r="T4" s="6" t="s">
        <v>135</v>
      </c>
      <c r="U4" s="2">
        <v>10.88</v>
      </c>
      <c r="V4" s="6" t="s">
        <v>135</v>
      </c>
      <c r="W4" s="2">
        <v>11.01</v>
      </c>
      <c r="X4" s="6" t="s">
        <v>135</v>
      </c>
      <c r="Y4" s="13">
        <f t="shared" ref="Y4" si="5">MAX(S4:X4)</f>
        <v>11.18</v>
      </c>
      <c r="Z4" s="11" t="s">
        <v>135</v>
      </c>
      <c r="AA4" s="2">
        <v>11.09</v>
      </c>
      <c r="AB4" s="6" t="s">
        <v>135</v>
      </c>
      <c r="AC4" s="2" t="s">
        <v>175</v>
      </c>
      <c r="AD4" s="6" t="s">
        <v>135</v>
      </c>
      <c r="AE4" s="2" t="s">
        <v>175</v>
      </c>
      <c r="AF4" s="6" t="s">
        <v>135</v>
      </c>
      <c r="AG4" s="13">
        <f t="shared" ref="AG4" si="6">MAX(AA4:AF4)</f>
        <v>11.09</v>
      </c>
      <c r="AH4" s="11" t="s">
        <v>135</v>
      </c>
      <c r="AI4" s="13">
        <f t="shared" ref="AI4" si="7">Q4+Y4+AG4</f>
        <v>32.68</v>
      </c>
      <c r="AJ4" s="11" t="s">
        <v>135</v>
      </c>
      <c r="AK4" s="21">
        <v>45171</v>
      </c>
      <c r="AL4" t="s">
        <v>146</v>
      </c>
    </row>
    <row r="5" spans="1:3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8" x14ac:dyDescent="0.25">
      <c r="A6" s="11" t="s">
        <v>229</v>
      </c>
      <c r="B6" s="15">
        <v>6</v>
      </c>
      <c r="C6" s="23" t="s">
        <v>171</v>
      </c>
      <c r="D6" s="11" t="s">
        <v>230</v>
      </c>
      <c r="E6" s="6" t="s">
        <v>137</v>
      </c>
      <c r="F6" s="6" t="s">
        <v>231</v>
      </c>
      <c r="G6" s="6" t="s">
        <v>232</v>
      </c>
      <c r="H6" s="6">
        <v>1969</v>
      </c>
      <c r="I6" s="6" t="s">
        <v>233</v>
      </c>
      <c r="J6" s="6" t="s">
        <v>234</v>
      </c>
      <c r="K6" s="2">
        <v>9.1999999999999993</v>
      </c>
      <c r="L6" s="6" t="s">
        <v>135</v>
      </c>
      <c r="M6" s="2">
        <v>8.9600000000000009</v>
      </c>
      <c r="N6" s="6" t="s">
        <v>135</v>
      </c>
      <c r="O6" s="2">
        <v>9.1999999999999993</v>
      </c>
      <c r="P6" s="6" t="s">
        <v>135</v>
      </c>
      <c r="Q6" s="13">
        <f>MAX(K6:P6)</f>
        <v>9.1999999999999993</v>
      </c>
      <c r="R6" s="11" t="s">
        <v>135</v>
      </c>
      <c r="S6" s="2">
        <v>9.86</v>
      </c>
      <c r="T6" s="6" t="s">
        <v>135</v>
      </c>
      <c r="U6" s="2">
        <v>9.86</v>
      </c>
      <c r="V6" s="6" t="s">
        <v>135</v>
      </c>
      <c r="W6" s="2">
        <v>9.9499999999999993</v>
      </c>
      <c r="X6" s="6" t="s">
        <v>135</v>
      </c>
      <c r="Y6" s="13">
        <f>MAX(S6:X6)</f>
        <v>9.9499999999999993</v>
      </c>
      <c r="Z6" s="11" t="s">
        <v>135</v>
      </c>
      <c r="AA6" s="2" t="s">
        <v>175</v>
      </c>
      <c r="AB6" s="6" t="s">
        <v>135</v>
      </c>
      <c r="AC6" s="2">
        <v>9.3000000000000007</v>
      </c>
      <c r="AD6" s="6" t="s">
        <v>135</v>
      </c>
      <c r="AE6" s="2">
        <v>9.31</v>
      </c>
      <c r="AF6" s="6" t="s">
        <v>135</v>
      </c>
      <c r="AG6" s="13">
        <f>MAX(AA6:AF6)</f>
        <v>9.31</v>
      </c>
      <c r="AH6" s="11" t="s">
        <v>135</v>
      </c>
      <c r="AI6" s="13">
        <f>Q6+Y6+AG6</f>
        <v>28.46</v>
      </c>
      <c r="AJ6" s="11" t="s">
        <v>135</v>
      </c>
      <c r="AK6" s="21">
        <v>45171</v>
      </c>
      <c r="AL6" t="s">
        <v>146</v>
      </c>
    </row>
    <row r="7" spans="1:3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8" x14ac:dyDescent="0.25">
      <c r="A8" s="11" t="s">
        <v>229</v>
      </c>
      <c r="B8" s="15">
        <v>4</v>
      </c>
      <c r="C8" s="23" t="s">
        <v>171</v>
      </c>
      <c r="D8" s="11" t="s">
        <v>186</v>
      </c>
      <c r="E8" t="s">
        <v>137</v>
      </c>
      <c r="F8" s="6" t="s">
        <v>180</v>
      </c>
      <c r="G8" s="6" t="s">
        <v>181</v>
      </c>
      <c r="H8" s="6">
        <v>1950</v>
      </c>
      <c r="I8" s="6" t="s">
        <v>174</v>
      </c>
      <c r="J8" s="6" t="s">
        <v>141</v>
      </c>
      <c r="K8" s="2">
        <v>8.64</v>
      </c>
      <c r="L8" s="6" t="s">
        <v>135</v>
      </c>
      <c r="M8" s="2">
        <v>9.14</v>
      </c>
      <c r="N8" s="6" t="s">
        <v>135</v>
      </c>
      <c r="O8" s="2" t="s">
        <v>175</v>
      </c>
      <c r="P8" s="6" t="s">
        <v>135</v>
      </c>
      <c r="Q8" s="13">
        <f t="shared" ref="Q8" si="8">MAX(K8:P8)</f>
        <v>9.14</v>
      </c>
      <c r="R8" s="11" t="s">
        <v>135</v>
      </c>
      <c r="S8" s="2">
        <v>8.9</v>
      </c>
      <c r="T8" s="6" t="s">
        <v>135</v>
      </c>
      <c r="U8" s="2" t="s">
        <v>175</v>
      </c>
      <c r="V8" s="6" t="s">
        <v>135</v>
      </c>
      <c r="W8" s="2">
        <v>8.65</v>
      </c>
      <c r="X8" s="6" t="s">
        <v>135</v>
      </c>
      <c r="Y8" s="13">
        <f t="shared" ref="Y8" si="9">MAX(S8:X8)</f>
        <v>8.9</v>
      </c>
      <c r="Z8" s="11" t="s">
        <v>135</v>
      </c>
      <c r="AA8" s="2">
        <v>9.07</v>
      </c>
      <c r="AB8" s="6" t="s">
        <v>135</v>
      </c>
      <c r="AC8" s="2">
        <v>8.16</v>
      </c>
      <c r="AD8" s="6" t="s">
        <v>135</v>
      </c>
      <c r="AE8" s="2">
        <v>8.89</v>
      </c>
      <c r="AF8" s="6" t="s">
        <v>135</v>
      </c>
      <c r="AG8" s="13">
        <f t="shared" ref="AG8" si="10">MAX(AA8:AF8)</f>
        <v>9.07</v>
      </c>
      <c r="AH8" s="11" t="s">
        <v>135</v>
      </c>
      <c r="AI8" s="13">
        <f t="shared" ref="AI8" si="11">Q8+Y8+AG8</f>
        <v>27.11</v>
      </c>
      <c r="AJ8" s="11" t="s">
        <v>135</v>
      </c>
      <c r="AK8" s="21">
        <v>45171</v>
      </c>
      <c r="AL8" t="s">
        <v>146</v>
      </c>
    </row>
    <row r="9" spans="1:38" s="12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8" s="12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8" s="12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s="12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s="12" customForma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8" s="12" customForma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8" s="12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8" s="12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</sheetData>
  <autoFilter ref="A1:AL34"/>
  <pageMargins left="0.70866141732283472" right="0.70866141732283472" top="1.1811023622047245" bottom="1.1811023622047245" header="0.78740157480314965" footer="0.78740157480314965"/>
  <pageSetup paperSize="9" scale="65" fitToHeight="99" orientation="landscape" verticalDpi="0" r:id="rId1"/>
  <headerFooter>
    <oddHeader>&amp;LLSW-Wettkampf 
in Immendingen&amp;C&amp;"-,Fett"Disziplin: Kugelstoß 3-Kampf&amp;R02.09.2023</oddHeader>
    <oddFooter>&amp;L&amp;A&amp;RSeite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Beschreibung</vt:lpstr>
      <vt:lpstr>100m Kurven Sprint</vt:lpstr>
      <vt:lpstr>Sprint 3K</vt:lpstr>
      <vt:lpstr>Speerwurf 3K</vt:lpstr>
      <vt:lpstr>M Speerwurf 3K</vt:lpstr>
      <vt:lpstr>Zweisprung</vt:lpstr>
      <vt:lpstr>Standweit</vt:lpstr>
      <vt:lpstr>M Standweit</vt:lpstr>
      <vt:lpstr>Kugelstoß 3K</vt:lpstr>
      <vt:lpstr>Ultrasteinstoß</vt:lpstr>
      <vt:lpstr>'100m Kurven Sprint'!Drucktitel</vt:lpstr>
      <vt:lpstr>'Kugelstoß 3K'!Drucktitel</vt:lpstr>
      <vt:lpstr>'M Speerwurf 3K'!Drucktitel</vt:lpstr>
      <vt:lpstr>'M Standweit'!Drucktitel</vt:lpstr>
      <vt:lpstr>'Speerwurf 3K'!Drucktitel</vt:lpstr>
      <vt:lpstr>'Sprint 3K'!Drucktitel</vt:lpstr>
      <vt:lpstr>Standweit!Drucktitel</vt:lpstr>
      <vt:lpstr>Ultrasteinstoß!Drucktitel</vt:lpstr>
      <vt:lpstr>Zweisprung!Drucktitel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hpsch</dc:creator>
  <cp:lastModifiedBy>Mauch</cp:lastModifiedBy>
  <cp:revision/>
  <cp:lastPrinted>2023-09-05T06:48:21Z</cp:lastPrinted>
  <dcterms:created xsi:type="dcterms:W3CDTF">2019-02-23T14:40:29Z</dcterms:created>
  <dcterms:modified xsi:type="dcterms:W3CDTF">2023-09-05T06:52:07Z</dcterms:modified>
</cp:coreProperties>
</file>